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Izvještaj o izvršenju 30-06-2026\"/>
    </mc:Choice>
  </mc:AlternateContent>
  <bookViews>
    <workbookView xWindow="0" yWindow="0" windowWidth="23040" windowHeight="9072"/>
  </bookViews>
  <sheets>
    <sheet name="SAŽETAK OPĆEG DIJELA" sheetId="1" r:id="rId1"/>
    <sheet name="Ekon_klas" sheetId="2" r:id="rId2"/>
    <sheet name="Izvori_financ" sheetId="3" r:id="rId3"/>
    <sheet name="Funkc_klas" sheetId="4" r:id="rId4"/>
    <sheet name="Račun_fin_prema_EK" sheetId="5" r:id="rId5"/>
    <sheet name="Račun_fin_prema_IF" sheetId="7" r:id="rId6"/>
    <sheet name="Programska_klas" sheetId="6" r:id="rId7"/>
  </sheets>
  <definedNames>
    <definedName name="_xlnm.Print_Titles" localSheetId="1">Ekon_klas!$3:$4</definedName>
    <definedName name="_xlnm.Print_Titles" localSheetId="2">Izvori_financ!$3:$4</definedName>
    <definedName name="_xlnm.Print_Titles" localSheetId="6">Programska_klas!$4:$4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4" l="1"/>
  <c r="G7" i="4"/>
  <c r="G6" i="4"/>
  <c r="F8" i="4"/>
  <c r="F7" i="4"/>
  <c r="F6" i="4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31" i="3"/>
  <c r="G32" i="3"/>
  <c r="G33" i="3"/>
  <c r="G34" i="3"/>
  <c r="G35" i="3"/>
  <c r="G36" i="3"/>
  <c r="G42" i="3"/>
  <c r="G43" i="3"/>
  <c r="G44" i="3"/>
  <c r="G45" i="3"/>
  <c r="G46" i="3"/>
  <c r="G47" i="3"/>
  <c r="G48" i="3"/>
  <c r="G49" i="3"/>
  <c r="G50" i="3"/>
  <c r="G51" i="3"/>
  <c r="G52" i="3"/>
  <c r="G54" i="3"/>
  <c r="G55" i="3"/>
  <c r="G56" i="3"/>
  <c r="G57" i="3"/>
  <c r="G65" i="3"/>
  <c r="G66" i="3"/>
  <c r="G67" i="3"/>
  <c r="G6" i="3"/>
  <c r="F26" i="2"/>
  <c r="F27" i="2"/>
  <c r="F28" i="2"/>
  <c r="F31" i="2"/>
  <c r="F32" i="2"/>
  <c r="F33" i="2"/>
  <c r="F34" i="2"/>
  <c r="F35" i="2"/>
  <c r="F36" i="2"/>
  <c r="F37" i="2"/>
  <c r="F38" i="2"/>
  <c r="F39" i="2"/>
  <c r="F41" i="2"/>
  <c r="F42" i="2"/>
  <c r="F43" i="2"/>
  <c r="F44" i="2"/>
  <c r="F45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9" i="2"/>
  <c r="F70" i="2"/>
  <c r="F71" i="2"/>
  <c r="F72" i="2"/>
  <c r="F73" i="2"/>
  <c r="F75" i="2"/>
  <c r="F76" i="2"/>
  <c r="F25" i="2"/>
  <c r="F7" i="2"/>
  <c r="F8" i="2"/>
  <c r="F9" i="2"/>
  <c r="F10" i="2"/>
  <c r="F11" i="2"/>
  <c r="F12" i="2"/>
  <c r="F13" i="2"/>
  <c r="F14" i="2"/>
  <c r="F17" i="2"/>
  <c r="F18" i="2"/>
  <c r="F20" i="2"/>
  <c r="F21" i="2"/>
  <c r="F22" i="2"/>
  <c r="F6" i="2"/>
  <c r="F26" i="1"/>
  <c r="F25" i="1"/>
  <c r="E26" i="1"/>
  <c r="E25" i="1"/>
  <c r="F9" i="1"/>
  <c r="F11" i="1"/>
  <c r="F12" i="1"/>
  <c r="F13" i="1"/>
  <c r="F14" i="1"/>
  <c r="F8" i="1"/>
  <c r="E9" i="1"/>
  <c r="E11" i="1"/>
  <c r="E12" i="1"/>
  <c r="E13" i="1"/>
  <c r="E14" i="1"/>
  <c r="E8" i="1"/>
  <c r="D20" i="1" l="1"/>
  <c r="C20" i="1"/>
  <c r="B20" i="1"/>
  <c r="D11" i="1"/>
  <c r="C11" i="1"/>
  <c r="B11" i="1"/>
  <c r="D8" i="1"/>
  <c r="C8" i="1"/>
  <c r="C14" i="1" s="1"/>
  <c r="C21" i="1" s="1"/>
  <c r="B8" i="1"/>
  <c r="B14" i="1" l="1"/>
  <c r="B21" i="1" s="1"/>
  <c r="D14" i="1"/>
  <c r="D21" i="1" l="1"/>
</calcChain>
</file>

<file path=xl/sharedStrings.xml><?xml version="1.0" encoding="utf-8"?>
<sst xmlns="http://schemas.openxmlformats.org/spreadsheetml/2006/main" count="1009" uniqueCount="368">
  <si>
    <t>A. RAČUN PRIHODA I RASHODA</t>
  </si>
  <si>
    <t>OPĆI DIO</t>
  </si>
  <si>
    <t>Naziv</t>
  </si>
  <si>
    <t>Indeks</t>
  </si>
  <si>
    <t>1.</t>
  </si>
  <si>
    <t>2.</t>
  </si>
  <si>
    <t>3.</t>
  </si>
  <si>
    <t>4.</t>
  </si>
  <si>
    <t>5.</t>
  </si>
  <si>
    <t>Prihodi poslovanja</t>
  </si>
  <si>
    <t>Pomoći iz inozemstva i od subjekata unutar općeg proračuna</t>
  </si>
  <si>
    <t>Pomoći proračunskim korisnicima iz proračuna koji im nije nadležan</t>
  </si>
  <si>
    <t>Tekuće pomoći proračunskim korisnicima iz proračuna koji im nije nadležan</t>
  </si>
  <si>
    <t>Prihodi od upravnih i administrativnih pristojbi, pristojbi po posebnim propisima i naknada</t>
  </si>
  <si>
    <t>Prihodi po posebnim propisima</t>
  </si>
  <si>
    <t>Ostali nespomenuti prihodi</t>
  </si>
  <si>
    <t>Prihodi od prodaje proizvoda i robe te pruženih usluga</t>
  </si>
  <si>
    <t>Prihodi od pruženih usluga</t>
  </si>
  <si>
    <t>Tekuće donacije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</si>
  <si>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</si>
  <si>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</si>
  <si>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</si>
  <si>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 xml:space="preserve"> SVEUKUPNO PRIHODI</t>
  </si>
  <si>
    <t>Rashodi poslovanja</t>
  </si>
  <si>
    <t>Rashodi za zaposlene</t>
  </si>
  <si>
    <t>Plaće (Bruto)</t>
  </si>
  <si>
    <t>Plaće za redovan rad</t>
  </si>
  <si>
    <t>Ostali rashodi za zaposlene</t>
  </si>
  <si>
    <t>Doprinosi na plaće</t>
  </si>
  <si>
    <t>Doprinosi za obvezno zdravstveno osiguranje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</si>
  <si>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</si>
  <si>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</si>
  <si>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</si>
  <si>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</si>
  <si>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</si>
  <si>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</si>
  <si>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</si>
  <si>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</si>
  <si>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</si>
  <si>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</si>
  <si>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Rashodi za usluge</t>
  </si>
  <si>
    <t>Usluge tekućeg i investicijskog održavanja</t>
  </si>
  <si>
    <t>Komunalne usluge</t>
  </si>
  <si>
    <t>Intelektualne i osobne usluge</t>
  </si>
  <si>
    <t>Računalne usluge</t>
  </si>
  <si>
    <t>Ostale usluge</t>
  </si>
  <si>
    <t>Ostali nespomenuti rashodi poslovanja</t>
  </si>
  <si>
    <t>Pristojbe i naknade</t>
  </si>
  <si>
    <t>Financijski rashodi</t>
  </si>
  <si>
    <t>Ostali financijski rashodi</t>
  </si>
  <si>
    <t>Bankarske usluge i usluge platnog prometa</t>
  </si>
  <si>
    <t>Rashodi za nabavu nefinancijske imovine</t>
  </si>
  <si>
    <t>Rashodi za nabavu proizvedene dugotrajne imovine</t>
  </si>
  <si>
    <t>Postrojenja i oprema</t>
  </si>
  <si>
    <t>Knjige, umjetnička djela i ostale izložbene vrijednosti</t>
  </si>
  <si>
    <t>Knjige</t>
  </si>
  <si>
    <t xml:space="preserve"> SVEUKUPNO RASHODI</t>
  </si>
  <si>
    <t>Izvor: 1</t>
  </si>
  <si>
    <t>OPĆI PRIHODI I PRIMICI</t>
  </si>
  <si>
    <t>Izvor: 11</t>
  </si>
  <si>
    <t>Opći prihodi i primici</t>
  </si>
  <si>
    <t>Izvor: 3</t>
  </si>
  <si>
    <t>VLASTITI PRIHODI</t>
  </si>
  <si>
    <t>Izvor: 32</t>
  </si>
  <si>
    <t>Vlastiti prihodi - proračunski korisnici</t>
  </si>
  <si>
    <t>Izvor: 4</t>
  </si>
  <si>
    <t>PRIHODI ZA POSEBNE NAMJENE</t>
  </si>
  <si>
    <t>Izvor: 43</t>
  </si>
  <si>
    <t>Prihodi za posebne namjene - proračunski korisnici</t>
  </si>
  <si>
    <t>Izvor: 44</t>
  </si>
  <si>
    <t>Prihodi za decentralizirane funkcije</t>
  </si>
  <si>
    <t>Izvor: 5</t>
  </si>
  <si>
    <t>POMOĆI</t>
  </si>
  <si>
    <t>Izvor: 52</t>
  </si>
  <si>
    <t>Pomoći - proračunski korisnici</t>
  </si>
  <si>
    <t>Izvor: 6</t>
  </si>
  <si>
    <t>DONACIJE</t>
  </si>
  <si>
    <t>Izvor: 62</t>
  </si>
  <si>
    <t>Donacije - proračunski korisnici</t>
  </si>
  <si>
    <t>Izvor: 38</t>
  </si>
  <si>
    <t>Prenesena sredstva - vlastiti prihodi proračunskih korisnika</t>
  </si>
  <si>
    <t>Izvor: 48</t>
  </si>
  <si>
    <t>Prenesena sredstva - namjenski prihodi</t>
  </si>
  <si>
    <t>Izvor: 58</t>
  </si>
  <si>
    <t>Prenesena sredstva - pomoći</t>
  </si>
  <si>
    <t>Funk. klas: 0</t>
  </si>
  <si>
    <t>Javnost</t>
  </si>
  <si>
    <t>Funk. klas: 09</t>
  </si>
  <si>
    <t>OBRAZOVANJE</t>
  </si>
  <si>
    <t>SVEUKUPNO RASHODI I IZDACI</t>
  </si>
  <si>
    <t>Unapređenje kvalitete odgojno obrazovnog sustava</t>
  </si>
  <si>
    <t>Programi školskog kurikuluma</t>
  </si>
  <si>
    <t>Osiguravanje uvjeta rada</t>
  </si>
  <si>
    <t>Kapitalna ulaganja u odgojno obrazovnu infrastrukturu</t>
  </si>
  <si>
    <t>B) RAČUN PRIHODA I RASHODA</t>
  </si>
  <si>
    <t>1. IZVJEŠTAJ O PRIHODIMA I RASHODIMA PREMA EKONOMSKOJ KLASIFIKACIJI</t>
  </si>
  <si>
    <t>2. IZVJEŠTAJ O PRIHODIMA I RASHODIMA PREMA IZVORIMA FINANCIRANJA</t>
  </si>
  <si>
    <t>A) IZVJEŠTAJ O PROGRAMSKOJ KLASIFIKACIJI</t>
  </si>
  <si>
    <t>3. IZVJEŠTAJ O RASHODIMA PREMA FUNKCIJSKOJ KLASIFIKACIJI</t>
  </si>
  <si>
    <t>Plaće za prekovremeni rad</t>
  </si>
  <si>
    <t>Naknade troškova osobama izvan radnog odnosa</t>
  </si>
  <si>
    <t>Naknade građanima i kućanstvima na temelju osiguranja i druge naknade</t>
  </si>
  <si>
    <t>Izvor: 68</t>
  </si>
  <si>
    <t>Prenesena sredstva - donacije</t>
  </si>
  <si>
    <t>Funk. klas: 098</t>
  </si>
  <si>
    <t>Usluge obrazovanja koje nisu drugdje svrstane</t>
  </si>
  <si>
    <t>Osiguranje besplatnih zaliha menstrualnih higijenskih potrepština</t>
  </si>
  <si>
    <t>Opremanje ustanova školstva</t>
  </si>
  <si>
    <t>-</t>
  </si>
  <si>
    <t>Članarine i norme</t>
  </si>
  <si>
    <t>Uređaji, strojevi i oprema za ostale namjene</t>
  </si>
  <si>
    <t>RAČUN FINANCIRANJA PREMA EKONOMSKOJ KLASIFIKACIJI</t>
  </si>
  <si>
    <t>Brojčana oznaka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</si>
  <si>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</si>
  <si>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</si>
  <si>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</si>
  <si>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</si>
  <si>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</si>
  <si>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</si>
  <si>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RAČUN FINANCIRANJA PREMA IZVORIMA FINANCIRANJA</t>
  </si>
  <si>
    <t>Namjenski primici od zaduživanja</t>
  </si>
  <si>
    <t>Vlastiti prihodi</t>
  </si>
  <si>
    <t>Ostvarenje/Izvršenje 1.-6.2025.</t>
  </si>
  <si>
    <t>6</t>
  </si>
  <si>
    <t>63</t>
  </si>
  <si>
    <t>636</t>
  </si>
  <si>
    <t>6361</t>
  </si>
  <si>
    <t>65</t>
  </si>
  <si>
    <t>652</t>
  </si>
  <si>
    <t>6526</t>
  </si>
  <si>
    <t>66</t>
  </si>
  <si>
    <t>661</t>
  </si>
  <si>
    <t>6615</t>
  </si>
  <si>
    <t>663</t>
  </si>
  <si>
    <t>6631</t>
  </si>
  <si>
    <t>67</t>
  </si>
  <si>
    <t>671</t>
  </si>
  <si>
    <t>6711</t>
  </si>
  <si>
    <t>3</t>
  </si>
  <si>
    <t>31</t>
  </si>
  <si>
    <t>311</t>
  </si>
  <si>
    <t>3111</t>
  </si>
  <si>
    <t>3113</t>
  </si>
  <si>
    <t>312</t>
  </si>
  <si>
    <t>3121</t>
  </si>
  <si>
    <t>313</t>
  </si>
  <si>
    <t>3132</t>
  </si>
  <si>
    <t>32</t>
  </si>
  <si>
    <t>321</t>
  </si>
  <si>
    <t>3211</t>
  </si>
  <si>
    <t>3212</t>
  </si>
  <si>
    <t>3213</t>
  </si>
  <si>
    <t>322</t>
  </si>
  <si>
    <t>3221</t>
  </si>
  <si>
    <t>3222</t>
  </si>
  <si>
    <t>3223</t>
  </si>
  <si>
    <t>3224</t>
  </si>
  <si>
    <t>3225</t>
  </si>
  <si>
    <t>3227</t>
  </si>
  <si>
    <t>Službena, radna i zaštitna odjeća i obuća</t>
  </si>
  <si>
    <t>323</t>
  </si>
  <si>
    <t>3231</t>
  </si>
  <si>
    <t>Usluge telefona, interneta, pošte i prijevoza</t>
  </si>
  <si>
    <t>3232</t>
  </si>
  <si>
    <t>3234</t>
  </si>
  <si>
    <t>3236</t>
  </si>
  <si>
    <t>Zdravstvene i veterinarske usluge</t>
  </si>
  <si>
    <t>3237</t>
  </si>
  <si>
    <t>3238</t>
  </si>
  <si>
    <t>3239</t>
  </si>
  <si>
    <t>324</t>
  </si>
  <si>
    <t>3241</t>
  </si>
  <si>
    <t>329</t>
  </si>
  <si>
    <t>3294</t>
  </si>
  <si>
    <t>3295</t>
  </si>
  <si>
    <t>3299</t>
  </si>
  <si>
    <t>34</t>
  </si>
  <si>
    <t>343</t>
  </si>
  <si>
    <t>3431</t>
  </si>
  <si>
    <t>37</t>
  </si>
  <si>
    <t>38</t>
  </si>
  <si>
    <t>Rashodi za donacije, kazne, naknade šteta i kapitalne pomoći</t>
  </si>
  <si>
    <t>4</t>
  </si>
  <si>
    <t>42</t>
  </si>
  <si>
    <t>422</t>
  </si>
  <si>
    <t>4221</t>
  </si>
  <si>
    <t>Uredska oprema i namještaj</t>
  </si>
  <si>
    <t>4227</t>
  </si>
  <si>
    <t>424</t>
  </si>
  <si>
    <t>4241</t>
  </si>
  <si>
    <t>RAZLIKA - VIŠAK / MANJAK</t>
  </si>
  <si>
    <t>Indeks 3./1. (4.)</t>
  </si>
  <si>
    <t>Indeks 3./2. (5.)</t>
  </si>
  <si>
    <t>Izvorni plan</t>
  </si>
  <si>
    <t>6.=5/3x100</t>
  </si>
  <si>
    <t>7.=5/4x100</t>
  </si>
  <si>
    <t>5.=4/3x100</t>
  </si>
  <si>
    <t>SAŽETAK RAČUNA PRIHODA I RASHODA I RAČUNA FINANCIRANJA</t>
  </si>
  <si>
    <t>6712</t>
  </si>
  <si>
    <t>Prihodi iz nadležnog proračuna za financiranje rashoda za nabavu nefinancijske imovine</t>
  </si>
  <si>
    <t>3214</t>
  </si>
  <si>
    <t>Ostale naknade troškova zaposlenima</t>
  </si>
  <si>
    <t>Izvor: 51</t>
  </si>
  <si>
    <t>Pomoći</t>
  </si>
  <si>
    <t>6362</t>
  </si>
  <si>
    <t>Kapitalne pomoći proračunskim korisnicima iz proračuna koji im nije nadležan</t>
  </si>
  <si>
    <t>6632</t>
  </si>
  <si>
    <t>Kapitalne donacije</t>
  </si>
  <si>
    <t>4223</t>
  </si>
  <si>
    <t>Oprema za održavanje i zaštitu</t>
  </si>
  <si>
    <t>Funk. klas: 091</t>
  </si>
  <si>
    <t>Predškolsko i osnovno obrazovanje</t>
  </si>
  <si>
    <t>Program: 5301</t>
  </si>
  <si>
    <t>Osnovnoškolsko obrazovanje</t>
  </si>
  <si>
    <t>A 530101</t>
  </si>
  <si>
    <t>A 530106</t>
  </si>
  <si>
    <t>Nabava udžbenika za učenike OŠ</t>
  </si>
  <si>
    <t>A 530107</t>
  </si>
  <si>
    <t>Prehrana za učenike u osnovnim školama</t>
  </si>
  <si>
    <t>Program: 5302</t>
  </si>
  <si>
    <t>A 530209</t>
  </si>
  <si>
    <t>Sufinanciranje rada pomoćnika u nastavi</t>
  </si>
  <si>
    <t>A 530222</t>
  </si>
  <si>
    <t>A 530239</t>
  </si>
  <si>
    <t>Županijska škola plivanja</t>
  </si>
  <si>
    <t>A 530240</t>
  </si>
  <si>
    <t>Program: 5308</t>
  </si>
  <si>
    <t>K 530801</t>
  </si>
  <si>
    <t>49,30%</t>
  </si>
  <si>
    <t>48,62%</t>
  </si>
  <si>
    <t>49,66%</t>
  </si>
  <si>
    <t>Prihodi od prodaje proizvoda i robe te pruženih usluga i prihodi od donacija te povrati po protestiranim jamstvima</t>
  </si>
  <si>
    <t>95,30%</t>
  </si>
  <si>
    <t>56,47%</t>
  </si>
  <si>
    <t>47,75%</t>
  </si>
  <si>
    <t>48,98%</t>
  </si>
  <si>
    <t>49,21%</t>
  </si>
  <si>
    <t>16,78%</t>
  </si>
  <si>
    <t>93,21%</t>
  </si>
  <si>
    <t>78,27%</t>
  </si>
  <si>
    <t>48,27%</t>
  </si>
  <si>
    <t>cije od pravnih i fizičkih osoba izvan općeg proračuna te povrat donacija i kapitalnih pomoći po protestiranim jamstvima</t>
  </si>
  <si>
    <t>3114</t>
  </si>
  <si>
    <t>Plaće za posebne uvjete rada</t>
  </si>
  <si>
    <t>Sitni inventar i auto gume</t>
  </si>
  <si>
    <t>381</t>
  </si>
  <si>
    <t>3812</t>
  </si>
  <si>
    <t>Tekuće donacije u naravi</t>
  </si>
  <si>
    <t>Ostvarenje/Izvršenje 1.-6.2026.</t>
  </si>
  <si>
    <t>62,19%</t>
  </si>
  <si>
    <t>Izvor: 1111</t>
  </si>
  <si>
    <t>Prihodi od zajedničkih prihoda</t>
  </si>
  <si>
    <t>63,60%</t>
  </si>
  <si>
    <t>Izvor: 321401</t>
  </si>
  <si>
    <t>Vlastiti prihodi - osnovne škole</t>
  </si>
  <si>
    <t>53,75%</t>
  </si>
  <si>
    <t>Izvor: 431401</t>
  </si>
  <si>
    <t>Prihodi za posebne namjene - osnovne škole</t>
  </si>
  <si>
    <t>56,43%</t>
  </si>
  <si>
    <t>Izvor: 4411</t>
  </si>
  <si>
    <t>Prihodi za decentralizirane funkcije - OŠ</t>
  </si>
  <si>
    <t>48,54%</t>
  </si>
  <si>
    <t>Izvor: 5.50</t>
  </si>
  <si>
    <t>Pomoći iz državnog proračuna</t>
  </si>
  <si>
    <t>48,45%</t>
  </si>
  <si>
    <t>Izvor: 5.5011100</t>
  </si>
  <si>
    <t>Pomoći iz državnog proračuna kroz opće prihode i primitke - korisnici - 100</t>
  </si>
  <si>
    <t>48,56%</t>
  </si>
  <si>
    <t>Izvor: 5.501200004</t>
  </si>
  <si>
    <t>Min.znanosti, obrazovanja i mladih - Pomoćnici u nastavi</t>
  </si>
  <si>
    <t>Izvor: 5.52</t>
  </si>
  <si>
    <t>Ostale pomoći</t>
  </si>
  <si>
    <t>49,01%</t>
  </si>
  <si>
    <t>Izvor: 5.5200100</t>
  </si>
  <si>
    <t>Ostale pomoći - korisnici - korisnici - 100</t>
  </si>
  <si>
    <t>Izvor: 5.56</t>
  </si>
  <si>
    <t>Fondovi EU</t>
  </si>
  <si>
    <t>50,16%</t>
  </si>
  <si>
    <t>Izvor: 5.5611100004</t>
  </si>
  <si>
    <t>EU soc.fond plus - predfin.iz izvora 11 - Sufinanciranje rada pomoćnika u nastavi</t>
  </si>
  <si>
    <t>Izvor: 515002</t>
  </si>
  <si>
    <t>Ministarstvo znanosti, obrazovanja i športa - za pomoćnike u nastavi</t>
  </si>
  <si>
    <t>Izvor: 521401</t>
  </si>
  <si>
    <t>Pomoći - osnovne škole</t>
  </si>
  <si>
    <t>Izvor: 5815002</t>
  </si>
  <si>
    <t>Prenesena sredstva - pomoći za provođenje EU projekta - Za pomoćnike u nastavi</t>
  </si>
  <si>
    <t>133,33%</t>
  </si>
  <si>
    <t>Izvor: 621401</t>
  </si>
  <si>
    <t>Donacije - osnovne škole</t>
  </si>
  <si>
    <t>59,40%</t>
  </si>
  <si>
    <t>Izvor: 383401</t>
  </si>
  <si>
    <t>Prenesena sredstva - vlastiti prihodi - osnovne škole</t>
  </si>
  <si>
    <t>43,80%</t>
  </si>
  <si>
    <t>2,75%</t>
  </si>
  <si>
    <t>60,42%</t>
  </si>
  <si>
    <t>132,08%</t>
  </si>
  <si>
    <t>Izvor: 4831401</t>
  </si>
  <si>
    <t>Prenesena sredstva - namjenski prihodi - osnovne škole</t>
  </si>
  <si>
    <t>48,34%</t>
  </si>
  <si>
    <t>48,33%</t>
  </si>
  <si>
    <t>48,19%</t>
  </si>
  <si>
    <t>Izvor: 5.5011180</t>
  </si>
  <si>
    <t>Pomoći iz državnog proračuna kroz opće prihode i primitke - korisnici - 180</t>
  </si>
  <si>
    <t>102,77%</t>
  </si>
  <si>
    <t>48,26%</t>
  </si>
  <si>
    <t>52,36%</t>
  </si>
  <si>
    <t>Izvor: 5821401</t>
  </si>
  <si>
    <t>Prenesena sredstva - pomoći - osnovne škole</t>
  </si>
  <si>
    <t>130,59%</t>
  </si>
  <si>
    <t>148,00%</t>
  </si>
  <si>
    <t>Izvor: 6821401</t>
  </si>
  <si>
    <t>Prenesena sredstva - donacije - osnovne škole</t>
  </si>
  <si>
    <t>II. POSEBNI DIO FINANCIJSKOG PLANA ZA RAZDOBLJE OD 01.01.2026 DO 30.06.2026.</t>
  </si>
  <si>
    <t>47,40%</t>
  </si>
  <si>
    <t>44,25%</t>
  </si>
  <si>
    <t>2,18%</t>
  </si>
  <si>
    <t>1,72%</t>
  </si>
  <si>
    <t>92,27%</t>
  </si>
  <si>
    <t>61,22%</t>
  </si>
  <si>
    <t>158,68%</t>
  </si>
  <si>
    <t>48,55%</t>
  </si>
  <si>
    <t>48,46%</t>
  </si>
  <si>
    <t>50,22%</t>
  </si>
  <si>
    <t>48,68%</t>
  </si>
  <si>
    <t>49,91%</t>
  </si>
  <si>
    <t>41,65%</t>
  </si>
  <si>
    <t>158,57%</t>
  </si>
  <si>
    <t>185,00%</t>
  </si>
  <si>
    <t>61,89%</t>
  </si>
  <si>
    <t>55,31%</t>
  </si>
  <si>
    <t>58,50%</t>
  </si>
  <si>
    <t>65,11%</t>
  </si>
  <si>
    <t>40,31%</t>
  </si>
  <si>
    <t>59,64%</t>
  </si>
  <si>
    <t>41,51%</t>
  </si>
  <si>
    <t>30,79%</t>
  </si>
  <si>
    <t>34,04%</t>
  </si>
  <si>
    <t>89,06%</t>
  </si>
  <si>
    <t>37,47%</t>
  </si>
  <si>
    <t>7,30%</t>
  </si>
  <si>
    <t>87,74%</t>
  </si>
  <si>
    <t>117,53%</t>
  </si>
  <si>
    <t>56,70%</t>
  </si>
  <si>
    <t>52,70%</t>
  </si>
  <si>
    <t>142,88%</t>
  </si>
  <si>
    <t>Brojčana oznaka i naziv</t>
  </si>
  <si>
    <t>Ostvarenje/Izvršenje 1.-6.2025. (1.)</t>
  </si>
  <si>
    <t>Izvorni plan ili rebalans (2.)</t>
  </si>
  <si>
    <t>Ostvarenje/Izvršenje 1.-6.2026. (3.)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</si>
  <si>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</si>
  <si>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</si>
  <si>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</si>
  <si>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</si>
  <si>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</si>
  <si>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</si>
  <si>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SAŽETAK RAČUNA FINANCIRANJA</t>
  </si>
  <si>
    <t>8 Primici od financijske imovine</t>
  </si>
  <si>
    <t>5 Izdaci za financijsku imovinu i otplate zajmova</t>
  </si>
  <si>
    <t>RAZLIKA PRIMITAKA I IZDATAKA</t>
  </si>
  <si>
    <t>VIŠAK/MANJAK + NETO FINANCIRANJE</t>
  </si>
  <si>
    <t>PRENESENI VIŠAK ILI PRENESENI MANJAK</t>
  </si>
  <si>
    <t>PRIJENOS VIŠKA/MANJKA IZ PRETHODNE(IH) GODINA</t>
  </si>
  <si>
    <t>VIŠAK/MANJAK IZ PRETHODNE(IH) GODINE KOJI ĆE SE RASPOREDITI/POKRITI</t>
  </si>
  <si>
    <t>PRIJENOS VIŠKA/MANJKA U SLJEDEĆE RAZDOBLJE</t>
  </si>
  <si>
    <t>VIŠAK/MANJAK + NETO FINANCIRANJE + PRIJENOS VIŠKA/MANJKA IZ PRETHODNE(IH) GODINE - PRIJENOS VIŠKA/MANJKA U SLJEDEĆE RAZDOBLJE</t>
  </si>
  <si>
    <t>49577</t>
  </si>
  <si>
    <t>OŠ MALINSKA-DUBAŠNICA</t>
  </si>
  <si>
    <t>POLUGODIŠNJI IZVJEŠTAJ O IZVRŠENJU FINANCIJSKOG PLANA OSNOVNE ŠKOLE MALINSKA-DUBAŠNICA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</si>
</sst>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0.00#####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B05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2" xfId="0" applyBorder="1"/>
    <xf numFmtId="164" fontId="0" fillId="0" borderId="2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2" borderId="2" xfId="0" applyFill="1" applyBorder="1"/>
    <xf numFmtId="164" fontId="0" fillId="2" borderId="2" xfId="0" applyNumberFormat="1" applyFill="1" applyBorder="1" applyAlignment="1">
      <alignment horizontal="right"/>
    </xf>
    <xf numFmtId="164" fontId="0" fillId="2" borderId="4" xfId="0" applyNumberFormat="1" applyFill="1" applyBorder="1" applyAlignment="1">
      <alignment horizontal="right"/>
    </xf>
    <xf numFmtId="0" fontId="0" fillId="2" borderId="1" xfId="0" applyFill="1" applyBorder="1"/>
    <xf numFmtId="0" fontId="0" fillId="2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164" fontId="0" fillId="2" borderId="1" xfId="0" applyNumberFormat="1" applyFill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0" fillId="2" borderId="5" xfId="0" applyFill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0" fontId="0" fillId="2" borderId="8" xfId="0" applyFill="1" applyBorder="1"/>
    <xf numFmtId="0" fontId="0" fillId="2" borderId="9" xfId="0" applyFill="1" applyBorder="1"/>
    <xf numFmtId="164" fontId="0" fillId="2" borderId="9" xfId="0" applyNumberFormat="1" applyFill="1" applyBorder="1" applyAlignment="1">
      <alignment horizontal="right"/>
    </xf>
    <xf numFmtId="164" fontId="0" fillId="2" borderId="10" xfId="0" applyNumberFormat="1" applyFill="1" applyBorder="1" applyAlignment="1">
      <alignment horizontal="right"/>
    </xf>
    <xf numFmtId="0" fontId="0" fillId="0" borderId="7" xfId="0" applyBorder="1"/>
    <xf numFmtId="164" fontId="0" fillId="0" borderId="7" xfId="0" applyNumberFormat="1" applyBorder="1" applyAlignment="1">
      <alignment horizontal="right"/>
    </xf>
    <xf numFmtId="0" fontId="0" fillId="2" borderId="7" xfId="0" applyFill="1" applyBorder="1"/>
    <xf numFmtId="164" fontId="0" fillId="2" borderId="7" xfId="0" applyNumberFormat="1" applyFill="1" applyBorder="1" applyAlignment="1">
      <alignment horizontal="right"/>
    </xf>
    <xf numFmtId="0" fontId="0" fillId="2" borderId="7" xfId="0" applyFill="1" applyBorder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horizontal="right" vertical="center"/>
    </xf>
    <xf numFmtId="2" fontId="0" fillId="0" borderId="0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wrapText="1"/>
    </xf>
    <xf numFmtId="10" fontId="0" fillId="2" borderId="8" xfId="0" applyNumberFormat="1" applyFill="1" applyBorder="1"/>
    <xf numFmtId="10" fontId="0" fillId="0" borderId="7" xfId="0" applyNumberFormat="1" applyBorder="1"/>
    <xf numFmtId="4" fontId="0" fillId="2" borderId="9" xfId="0" applyNumberFormat="1" applyFill="1" applyBorder="1" applyAlignment="1">
      <alignment vertical="center"/>
    </xf>
    <xf numFmtId="4" fontId="0" fillId="2" borderId="9" xfId="0" applyNumberFormat="1" applyFill="1" applyBorder="1" applyAlignment="1">
      <alignment horizontal="right" vertical="center"/>
    </xf>
    <xf numFmtId="4" fontId="0" fillId="0" borderId="7" xfId="0" applyNumberFormat="1" applyBorder="1" applyAlignment="1">
      <alignment vertical="center"/>
    </xf>
    <xf numFmtId="4" fontId="0" fillId="0" borderId="7" xfId="0" applyNumberFormat="1" applyBorder="1" applyAlignment="1">
      <alignment horizontal="right" vertical="center"/>
    </xf>
    <xf numFmtId="10" fontId="0" fillId="2" borderId="8" xfId="0" applyNumberFormat="1" applyFill="1" applyBorder="1" applyAlignment="1">
      <alignment vertical="center" wrapText="1"/>
    </xf>
    <xf numFmtId="10" fontId="0" fillId="0" borderId="7" xfId="0" applyNumberFormat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8" xfId="0" applyFill="1" applyBorder="1" applyAlignment="1"/>
    <xf numFmtId="0" fontId="0" fillId="0" borderId="7" xfId="0" applyBorder="1" applyAlignment="1"/>
    <xf numFmtId="0" fontId="10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10" fillId="3" borderId="2" xfId="0" applyNumberFormat="1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right" vertical="center" wrapText="1"/>
    </xf>
    <xf numFmtId="10" fontId="0" fillId="0" borderId="0" xfId="0" applyNumberFormat="1"/>
    <xf numFmtId="10" fontId="10" fillId="3" borderId="2" xfId="0" applyNumberFormat="1" applyFont="1" applyFill="1" applyBorder="1" applyAlignment="1">
      <alignment horizontal="center" vertical="center" wrapText="1"/>
    </xf>
    <xf numFmtId="10" fontId="10" fillId="3" borderId="2" xfId="0" applyNumberFormat="1" applyFont="1" applyFill="1" applyBorder="1" applyAlignment="1">
      <alignment horizontal="right" vertical="center" wrapText="1"/>
    </xf>
    <xf numFmtId="10" fontId="0" fillId="0" borderId="0" xfId="0" applyNumberFormat="1" applyAlignment="1">
      <alignment horizontal="center" vertical="center"/>
    </xf>
    <xf numFmtId="10" fontId="0" fillId="2" borderId="7" xfId="0" applyNumberFormat="1" applyFill="1" applyBorder="1"/>
    <xf numFmtId="4" fontId="0" fillId="2" borderId="7" xfId="0" applyNumberFormat="1" applyFill="1" applyBorder="1" applyAlignment="1">
      <alignment horizontal="right" vertical="center"/>
    </xf>
    <xf numFmtId="10" fontId="0" fillId="2" borderId="0" xfId="0" applyNumberFormat="1" applyFill="1"/>
    <xf numFmtId="4" fontId="0" fillId="2" borderId="0" xfId="0" applyNumberFormat="1" applyFill="1" applyAlignment="1">
      <alignment vertical="center"/>
    </xf>
    <xf numFmtId="4" fontId="0" fillId="2" borderId="7" xfId="0" applyNumberFormat="1" applyFill="1" applyBorder="1" applyAlignment="1">
      <alignment vertical="center"/>
    </xf>
    <xf numFmtId="4" fontId="10" fillId="3" borderId="2" xfId="0" applyNumberFormat="1" applyFont="1" applyFill="1" applyBorder="1" applyAlignment="1">
      <alignment vertical="center" wrapText="1"/>
    </xf>
    <xf numFmtId="10" fontId="0" fillId="0" borderId="7" xfId="0" applyNumberFormat="1" applyBorder="1" applyAlignment="1">
      <alignment horizontal="right" vertical="center"/>
    </xf>
    <xf numFmtId="10" fontId="0" fillId="2" borderId="7" xfId="0" applyNumberForma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no" xfId="0" builtinId="0"/>
    <cellStyle name="Obično_bilanc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zoomScaleNormal="100" workbookViewId="0">
      <selection activeCell="I2" sqref="I2"/>
    </sheetView>
  </sheetViews>
  <sheetFormatPr defaultColWidth="9.09765625" defaultRowHeight="11.1" x14ac:dyDescent="0.3"/>
  <cols>
    <col min="1" max="1" width="38.3984375" style="20" customWidth="1"/>
    <col min="2" max="2" width="16.8984375" style="20" customWidth="1"/>
    <col min="3" max="3" width="16.59765625" style="20" customWidth="1"/>
    <col min="4" max="4" width="14.69921875" style="20" customWidth="1"/>
    <col min="5" max="5" width="12" style="20" customWidth="1"/>
    <col min="6" max="6" width="11.8984375" style="20" customWidth="1"/>
    <col min="7" max="16384" width="9.09765625" style="20"/>
  </cols>
  <sheetData>
    <row r="1" spans="1:6" ht="71.45" customHeight="1" x14ac:dyDescent="0.3">
      <c r="A1" s="67" t="s">
        <v>367</v>
      </c>
      <c r="B1" s="67"/>
      <c r="C1" s="67"/>
      <c r="D1" s="67"/>
      <c r="E1" s="67"/>
      <c r="F1" s="67"/>
    </row>
    <row r="2" spans="1:6" ht="54" customHeight="1" x14ac:dyDescent="0.3">
      <c r="A2" s="1"/>
      <c r="B2" s="1"/>
      <c r="C2" s="21" t="s">
        <v>1</v>
      </c>
      <c r="D2" s="1"/>
      <c r="E2" s="1"/>
      <c r="F2" s="1"/>
    </row>
    <row r="3" spans="1:6" ht="32.950000000000003" customHeight="1" x14ac:dyDescent="0.3">
      <c r="A3" s="68" t="s">
        <v>197</v>
      </c>
      <c r="B3" s="69"/>
      <c r="C3" s="69"/>
      <c r="D3" s="69"/>
      <c r="E3" s="69"/>
      <c r="F3" s="69"/>
    </row>
    <row r="4" spans="1:6" ht="12.05" hidden="1" customHeight="1" x14ac:dyDescent="0.3">
      <c r="A4" s="2"/>
      <c r="B4" s="2"/>
      <c r="C4" s="2"/>
      <c r="D4" s="2"/>
      <c r="E4" s="2"/>
      <c r="F4" s="2"/>
    </row>
    <row r="5" spans="1:6" ht="41.15" customHeight="1" x14ac:dyDescent="0.3">
      <c r="A5" s="69" t="s">
        <v>0</v>
      </c>
      <c r="B5" s="69"/>
      <c r="C5" s="69"/>
      <c r="D5" s="69"/>
      <c r="E5" s="69"/>
      <c r="F5" s="69"/>
    </row>
    <row r="6" spans="1:6" ht="14.4" x14ac:dyDescent="0.3">
      <c r="A6" s="33"/>
      <c r="B6" s="33"/>
      <c r="C6" s="33"/>
      <c r="D6" s="33"/>
      <c r="E6" s="33"/>
      <c r="F6" s="33"/>
    </row>
    <row r="7" spans="1:6" ht="43.2" x14ac:dyDescent="0.3">
      <c r="A7" s="49" t="s">
        <v>345</v>
      </c>
      <c r="B7" s="49" t="s">
        <v>346</v>
      </c>
      <c r="C7" s="49" t="s">
        <v>347</v>
      </c>
      <c r="D7" s="49" t="s">
        <v>348</v>
      </c>
      <c r="E7" s="49" t="s">
        <v>191</v>
      </c>
      <c r="F7" s="49" t="s">
        <v>192</v>
      </c>
    </row>
    <row r="8" spans="1:6" ht="14.4" x14ac:dyDescent="0.3">
      <c r="A8" s="24" t="s">
        <v>349</v>
      </c>
      <c r="B8" s="40">
        <f>B9+B10</f>
        <v>773223.05</v>
      </c>
      <c r="C8" s="41">
        <f>C9+C10</f>
        <v>1689896.65</v>
      </c>
      <c r="D8" s="41">
        <f>D9+D10</f>
        <v>833123.18</v>
      </c>
      <c r="E8" s="38">
        <f>D8/B8</f>
        <v>1.0774681122090191</v>
      </c>
      <c r="F8" s="38">
        <f>D8/C8</f>
        <v>0.4930024448536543</v>
      </c>
    </row>
    <row r="9" spans="1:6" ht="14.4" x14ac:dyDescent="0.3">
      <c r="A9" s="28" t="s">
        <v>350</v>
      </c>
      <c r="B9" s="42">
        <v>773223.05</v>
      </c>
      <c r="C9" s="43">
        <v>1689896.65</v>
      </c>
      <c r="D9" s="43">
        <v>833123.18</v>
      </c>
      <c r="E9" s="39">
        <f t="shared" ref="E9:E14" si="0">D9/B9</f>
        <v>1.0774681122090191</v>
      </c>
      <c r="F9" s="39">
        <f t="shared" ref="F9:F14" si="1">D9/C9</f>
        <v>0.4930024448536543</v>
      </c>
    </row>
    <row r="10" spans="1:6" ht="14.4" x14ac:dyDescent="0.3">
      <c r="A10" s="24" t="s">
        <v>351</v>
      </c>
      <c r="B10" s="40"/>
      <c r="C10" s="41"/>
      <c r="D10" s="41"/>
      <c r="E10" s="38"/>
      <c r="F10" s="38"/>
    </row>
    <row r="11" spans="1:6" ht="14.4" x14ac:dyDescent="0.3">
      <c r="A11" s="28" t="s">
        <v>352</v>
      </c>
      <c r="B11" s="42">
        <f>B12+B13</f>
        <v>907926.68</v>
      </c>
      <c r="C11" s="43">
        <f>C12+C13</f>
        <v>1705296.65</v>
      </c>
      <c r="D11" s="43">
        <f>D12+D13</f>
        <v>823204.13</v>
      </c>
      <c r="E11" s="39">
        <f t="shared" si="0"/>
        <v>0.90668569184463221</v>
      </c>
      <c r="F11" s="39">
        <f t="shared" si="1"/>
        <v>0.48273368155622665</v>
      </c>
    </row>
    <row r="12" spans="1:6" ht="14.4" x14ac:dyDescent="0.3">
      <c r="A12" s="24" t="s">
        <v>353</v>
      </c>
      <c r="B12" s="40">
        <v>869424.8</v>
      </c>
      <c r="C12" s="41">
        <v>1676196.65</v>
      </c>
      <c r="D12" s="41">
        <v>800426.84</v>
      </c>
      <c r="E12" s="38">
        <f t="shared" si="0"/>
        <v>0.92063953087144501</v>
      </c>
      <c r="F12" s="38">
        <f t="shared" si="1"/>
        <v>0.47752561729556015</v>
      </c>
    </row>
    <row r="13" spans="1:6" ht="14.4" x14ac:dyDescent="0.3">
      <c r="A13" s="28" t="s">
        <v>354</v>
      </c>
      <c r="B13" s="42">
        <v>38501.879999999997</v>
      </c>
      <c r="C13" s="43">
        <v>29100</v>
      </c>
      <c r="D13" s="43">
        <v>22777.29</v>
      </c>
      <c r="E13" s="39">
        <f t="shared" si="0"/>
        <v>0.59158903409391961</v>
      </c>
      <c r="F13" s="39">
        <f t="shared" si="1"/>
        <v>0.78272474226804123</v>
      </c>
    </row>
    <row r="14" spans="1:6" ht="14.4" x14ac:dyDescent="0.3">
      <c r="A14" s="24" t="s">
        <v>190</v>
      </c>
      <c r="B14" s="40">
        <f>B8-B11</f>
        <v>-134703.63</v>
      </c>
      <c r="C14" s="41">
        <f t="shared" ref="C14:D14" si="2">C8-C11</f>
        <v>-15400</v>
      </c>
      <c r="D14" s="41">
        <f t="shared" si="2"/>
        <v>9919.0500000000466</v>
      </c>
      <c r="E14" s="38">
        <f t="shared" si="0"/>
        <v>-7.3636100229815982E-2</v>
      </c>
      <c r="F14" s="38">
        <f t="shared" si="1"/>
        <v>-0.64409415584415886</v>
      </c>
    </row>
    <row r="15" spans="1:6" ht="14.4" x14ac:dyDescent="0.3">
      <c r="A15" s="33"/>
      <c r="B15" s="33"/>
      <c r="C15" s="33"/>
      <c r="D15" s="33"/>
      <c r="E15" s="33"/>
      <c r="F15" s="33"/>
    </row>
    <row r="16" spans="1:6" ht="14.4" x14ac:dyDescent="0.3">
      <c r="A16" s="66" t="s">
        <v>355</v>
      </c>
      <c r="B16" s="66"/>
      <c r="C16" s="66"/>
      <c r="D16" s="66"/>
      <c r="E16" s="66"/>
      <c r="F16" s="66"/>
    </row>
    <row r="17" spans="1:6" ht="43.2" x14ac:dyDescent="0.3">
      <c r="A17" s="49" t="s">
        <v>345</v>
      </c>
      <c r="B17" s="49" t="s">
        <v>346</v>
      </c>
      <c r="C17" s="49" t="s">
        <v>347</v>
      </c>
      <c r="D17" s="49" t="s">
        <v>348</v>
      </c>
      <c r="E17" s="49" t="s">
        <v>191</v>
      </c>
      <c r="F17" s="49" t="s">
        <v>192</v>
      </c>
    </row>
    <row r="18" spans="1:6" ht="14.4" x14ac:dyDescent="0.3">
      <c r="A18" s="24" t="s">
        <v>356</v>
      </c>
      <c r="B18" s="40">
        <v>0</v>
      </c>
      <c r="C18" s="41">
        <v>0</v>
      </c>
      <c r="D18" s="41">
        <v>0</v>
      </c>
      <c r="E18" s="26" t="s">
        <v>108</v>
      </c>
      <c r="F18" s="26" t="s">
        <v>108</v>
      </c>
    </row>
    <row r="19" spans="1:6" ht="28.8" x14ac:dyDescent="0.3">
      <c r="A19" s="37" t="s">
        <v>357</v>
      </c>
      <c r="B19" s="42">
        <v>0</v>
      </c>
      <c r="C19" s="43">
        <v>0</v>
      </c>
      <c r="D19" s="43">
        <v>0</v>
      </c>
      <c r="E19" s="29" t="s">
        <v>108</v>
      </c>
      <c r="F19" s="29" t="s">
        <v>108</v>
      </c>
    </row>
    <row r="20" spans="1:6" ht="14.4" x14ac:dyDescent="0.3">
      <c r="A20" s="24" t="s">
        <v>358</v>
      </c>
      <c r="B20" s="40">
        <f>B18+B19</f>
        <v>0</v>
      </c>
      <c r="C20" s="41">
        <f t="shared" ref="C20:D20" si="3">C18+C19</f>
        <v>0</v>
      </c>
      <c r="D20" s="41">
        <f t="shared" si="3"/>
        <v>0</v>
      </c>
      <c r="E20" s="26" t="s">
        <v>108</v>
      </c>
      <c r="F20" s="26" t="s">
        <v>108</v>
      </c>
    </row>
    <row r="21" spans="1:6" ht="14.4" x14ac:dyDescent="0.3">
      <c r="A21" s="28" t="s">
        <v>359</v>
      </c>
      <c r="B21" s="42">
        <f>B14</f>
        <v>-134703.63</v>
      </c>
      <c r="C21" s="43">
        <f t="shared" ref="C21:D21" si="4">C14</f>
        <v>-15400</v>
      </c>
      <c r="D21" s="43">
        <f t="shared" si="4"/>
        <v>9919.0500000000466</v>
      </c>
      <c r="E21" s="29" t="s">
        <v>108</v>
      </c>
      <c r="F21" s="29" t="s">
        <v>108</v>
      </c>
    </row>
    <row r="22" spans="1:6" ht="14.4" x14ac:dyDescent="0.3">
      <c r="A22" s="34"/>
      <c r="B22" s="35"/>
      <c r="C22" s="35"/>
      <c r="D22" s="35"/>
      <c r="E22" s="36"/>
      <c r="F22" s="36"/>
    </row>
    <row r="23" spans="1:6" ht="14.4" x14ac:dyDescent="0.3">
      <c r="A23" s="66" t="s">
        <v>360</v>
      </c>
      <c r="B23" s="66"/>
      <c r="C23" s="66"/>
      <c r="D23" s="66"/>
      <c r="E23" s="66"/>
      <c r="F23" s="66"/>
    </row>
    <row r="24" spans="1:6" ht="43.2" x14ac:dyDescent="0.3">
      <c r="A24" s="49" t="s">
        <v>345</v>
      </c>
      <c r="B24" s="49" t="s">
        <v>346</v>
      </c>
      <c r="C24" s="49" t="s">
        <v>347</v>
      </c>
      <c r="D24" s="49" t="s">
        <v>348</v>
      </c>
      <c r="E24" s="49" t="s">
        <v>191</v>
      </c>
      <c r="F24" s="49" t="s">
        <v>192</v>
      </c>
    </row>
    <row r="25" spans="1:6" ht="14.4" x14ac:dyDescent="0.3">
      <c r="A25" s="47" t="s">
        <v>361</v>
      </c>
      <c r="B25" s="40">
        <v>40974.42</v>
      </c>
      <c r="C25" s="41">
        <v>15400</v>
      </c>
      <c r="D25" s="41">
        <v>16732.330000000002</v>
      </c>
      <c r="E25" s="44">
        <f>D25/B25</f>
        <v>0.40836038679742148</v>
      </c>
      <c r="F25" s="44">
        <f>D25/C25</f>
        <v>1.0865149350649352</v>
      </c>
    </row>
    <row r="26" spans="1:6" ht="14.4" x14ac:dyDescent="0.3">
      <c r="A26" s="48" t="s">
        <v>362</v>
      </c>
      <c r="B26" s="42">
        <v>40974.42</v>
      </c>
      <c r="C26" s="43">
        <v>15400</v>
      </c>
      <c r="D26" s="43">
        <v>16732.330000000002</v>
      </c>
      <c r="E26" s="45">
        <f t="shared" ref="E26" si="5">D26/B26</f>
        <v>0.40836038679742148</v>
      </c>
      <c r="F26" s="45">
        <f t="shared" ref="F26" si="6">D26/C26</f>
        <v>1.0865149350649352</v>
      </c>
    </row>
    <row r="27" spans="1:6" ht="14.4" x14ac:dyDescent="0.3">
      <c r="A27" s="47" t="s">
        <v>363</v>
      </c>
      <c r="B27" s="40">
        <v>0</v>
      </c>
      <c r="C27" s="41">
        <v>0</v>
      </c>
      <c r="D27" s="41">
        <v>0</v>
      </c>
      <c r="E27" s="46"/>
      <c r="F27" s="46"/>
    </row>
    <row r="28" spans="1:6" ht="14.4" x14ac:dyDescent="0.3">
      <c r="A28" s="48" t="s">
        <v>364</v>
      </c>
      <c r="B28" s="28" t="s">
        <v>108</v>
      </c>
      <c r="C28" s="29" t="s">
        <v>108</v>
      </c>
      <c r="D28" s="29" t="s">
        <v>108</v>
      </c>
      <c r="E28" s="37"/>
      <c r="F28" s="37"/>
    </row>
  </sheetData>
  <mergeCells count="5">
    <mergeCell ref="A16:F16"/>
    <mergeCell ref="A23:F23"/>
    <mergeCell ref="A1:F1"/>
    <mergeCell ref="A3:F3"/>
    <mergeCell ref="A5:F5"/>
  </mergeCells>
  <printOptions horizontalCentered="1"/>
  <pageMargins left="0.51181102362204722" right="0.51181102362204722" top="0.78740157480314965" bottom="0.78740157480314965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opLeftCell="A67" zoomScaleNormal="100" workbookViewId="0">
      <selection activeCell="A3" sqref="A3:G4"/>
    </sheetView>
  </sheetViews>
  <sheetFormatPr defaultRowHeight="14.4" x14ac:dyDescent="0.3"/>
  <cols>
    <col min="1" max="1" width="10.69921875" style="5" customWidth="1" collapsed="1"/>
    <col min="2" max="2" width="40.69921875" customWidth="1" collapsed="1"/>
    <col min="3" max="3" width="15.69921875" customWidth="1" collapsed="1"/>
    <col min="4" max="4" width="13.8984375" bestFit="1" customWidth="1" collapsed="1"/>
    <col min="5" max="5" width="15.69921875" bestFit="1" customWidth="1" collapsed="1"/>
    <col min="6" max="6" width="10.3984375" style="53" bestFit="1" customWidth="1" collapsed="1"/>
    <col min="7" max="7" width="10.3984375" bestFit="1" customWidth="1" collapsed="1"/>
  </cols>
  <sheetData>
    <row r="1" spans="1:7" x14ac:dyDescent="0.3">
      <c r="A1" s="6" t="s">
        <v>94</v>
      </c>
    </row>
    <row r="2" spans="1:7" x14ac:dyDescent="0.3">
      <c r="A2" s="6" t="s">
        <v>95</v>
      </c>
    </row>
    <row r="3" spans="1:7" s="4" customFormat="1" ht="28.8" x14ac:dyDescent="0.3">
      <c r="A3" s="49" t="s">
        <v>112</v>
      </c>
      <c r="B3" s="49" t="s">
        <v>2</v>
      </c>
      <c r="C3" s="49" t="s">
        <v>122</v>
      </c>
      <c r="D3" s="49" t="s">
        <v>193</v>
      </c>
      <c r="E3" s="49" t="s">
        <v>248</v>
      </c>
      <c r="F3" s="54" t="s">
        <v>3</v>
      </c>
      <c r="G3" s="49" t="s">
        <v>3</v>
      </c>
    </row>
    <row r="4" spans="1:7" x14ac:dyDescent="0.3">
      <c r="A4" s="49" t="s">
        <v>4</v>
      </c>
      <c r="B4" s="49" t="s">
        <v>5</v>
      </c>
      <c r="C4" s="49" t="s">
        <v>6</v>
      </c>
      <c r="D4" s="49" t="s">
        <v>7</v>
      </c>
      <c r="E4" s="49" t="s">
        <v>8</v>
      </c>
      <c r="F4" s="54" t="s">
        <v>194</v>
      </c>
      <c r="G4" s="49" t="s">
        <v>195</v>
      </c>
    </row>
    <row r="5" spans="1:7" x14ac:dyDescent="0.3">
      <c r="A5" s="24"/>
      <c r="B5" s="25" t="s">
        <v>0</v>
      </c>
      <c r="C5" s="26"/>
      <c r="D5" s="26"/>
      <c r="E5" s="26"/>
      <c r="F5" s="38"/>
      <c r="G5" s="27"/>
    </row>
    <row r="6" spans="1:7" x14ac:dyDescent="0.3">
      <c r="A6" s="28" t="s">
        <v>123</v>
      </c>
      <c r="B6" s="28" t="s">
        <v>9</v>
      </c>
      <c r="C6" s="43">
        <v>773223.05</v>
      </c>
      <c r="D6" s="43">
        <v>1689896.65</v>
      </c>
      <c r="E6" s="43">
        <v>833123.18</v>
      </c>
      <c r="F6" s="39">
        <f>E6/C6</f>
        <v>1.0774681122090191</v>
      </c>
      <c r="G6" s="29" t="s">
        <v>228</v>
      </c>
    </row>
    <row r="7" spans="1:7" x14ac:dyDescent="0.3">
      <c r="A7" s="30" t="s">
        <v>124</v>
      </c>
      <c r="B7" s="30" t="s">
        <v>10</v>
      </c>
      <c r="C7" s="58">
        <v>693796.51</v>
      </c>
      <c r="D7" s="58">
        <v>1520880</v>
      </c>
      <c r="E7" s="58">
        <v>739467.9</v>
      </c>
      <c r="F7" s="38">
        <f t="shared" ref="F7:F22" si="0">E7/C7</f>
        <v>1.0658282210154097</v>
      </c>
      <c r="G7" s="31" t="s">
        <v>229</v>
      </c>
    </row>
    <row r="8" spans="1:7" x14ac:dyDescent="0.3">
      <c r="A8" s="28" t="s">
        <v>125</v>
      </c>
      <c r="B8" s="28" t="s">
        <v>11</v>
      </c>
      <c r="C8" s="43">
        <v>693796.51</v>
      </c>
      <c r="D8" s="43"/>
      <c r="E8" s="43">
        <v>739467.9</v>
      </c>
      <c r="F8" s="39">
        <f t="shared" si="0"/>
        <v>1.0658282210154097</v>
      </c>
      <c r="G8" s="29"/>
    </row>
    <row r="9" spans="1:7" x14ac:dyDescent="0.3">
      <c r="A9" s="30" t="s">
        <v>126</v>
      </c>
      <c r="B9" s="30" t="s">
        <v>12</v>
      </c>
      <c r="C9" s="58">
        <v>680957.61</v>
      </c>
      <c r="D9" s="58"/>
      <c r="E9" s="58">
        <v>724007.92</v>
      </c>
      <c r="F9" s="38">
        <f t="shared" si="0"/>
        <v>1.0632202494954128</v>
      </c>
      <c r="G9" s="31"/>
    </row>
    <row r="10" spans="1:7" x14ac:dyDescent="0.3">
      <c r="A10" s="28" t="s">
        <v>204</v>
      </c>
      <c r="B10" s="28" t="s">
        <v>205</v>
      </c>
      <c r="C10" s="43">
        <v>12838.9</v>
      </c>
      <c r="D10" s="43"/>
      <c r="E10" s="43">
        <v>15459.98</v>
      </c>
      <c r="F10" s="39">
        <f t="shared" si="0"/>
        <v>1.2041514459961524</v>
      </c>
      <c r="G10" s="29"/>
    </row>
    <row r="11" spans="1:7" x14ac:dyDescent="0.3">
      <c r="A11" s="30" t="s">
        <v>127</v>
      </c>
      <c r="B11" s="30" t="s">
        <v>13</v>
      </c>
      <c r="C11" s="58">
        <v>25359.31</v>
      </c>
      <c r="D11" s="58">
        <v>45000</v>
      </c>
      <c r="E11" s="58">
        <v>22347.34</v>
      </c>
      <c r="F11" s="38">
        <f t="shared" si="0"/>
        <v>0.88122823531081873</v>
      </c>
      <c r="G11" s="31" t="s">
        <v>230</v>
      </c>
    </row>
    <row r="12" spans="1:7" x14ac:dyDescent="0.3">
      <c r="A12" s="28" t="s">
        <v>128</v>
      </c>
      <c r="B12" s="28" t="s">
        <v>14</v>
      </c>
      <c r="C12" s="43">
        <v>25359.31</v>
      </c>
      <c r="D12" s="43"/>
      <c r="E12" s="43">
        <v>22347.34</v>
      </c>
      <c r="F12" s="39">
        <f t="shared" si="0"/>
        <v>0.88122823531081873</v>
      </c>
      <c r="G12" s="29"/>
    </row>
    <row r="13" spans="1:7" x14ac:dyDescent="0.3">
      <c r="A13" s="30" t="s">
        <v>129</v>
      </c>
      <c r="B13" s="30" t="s">
        <v>15</v>
      </c>
      <c r="C13" s="58">
        <v>25359.31</v>
      </c>
      <c r="D13" s="58"/>
      <c r="E13" s="58">
        <v>22347.34</v>
      </c>
      <c r="F13" s="38">
        <f t="shared" si="0"/>
        <v>0.88122823531081873</v>
      </c>
      <c r="G13" s="31"/>
    </row>
    <row r="14" spans="1:7" x14ac:dyDescent="0.3">
      <c r="A14" s="28" t="s">
        <v>130</v>
      </c>
      <c r="B14" s="28" t="s">
        <v>231</v>
      </c>
      <c r="C14" s="43">
        <v>1150</v>
      </c>
      <c r="D14" s="43">
        <v>3300</v>
      </c>
      <c r="E14" s="43">
        <v>3144.8</v>
      </c>
      <c r="F14" s="39">
        <f t="shared" si="0"/>
        <v>2.7346086956521742</v>
      </c>
      <c r="G14" s="29" t="s">
        <v>232</v>
      </c>
    </row>
    <row r="15" spans="1:7" x14ac:dyDescent="0.3">
      <c r="A15" s="30" t="s">
        <v>131</v>
      </c>
      <c r="B15" s="30" t="s">
        <v>16</v>
      </c>
      <c r="C15" s="58"/>
      <c r="D15" s="58"/>
      <c r="E15" s="58">
        <v>1144.8</v>
      </c>
      <c r="F15" s="38"/>
      <c r="G15" s="31"/>
    </row>
    <row r="16" spans="1:7" x14ac:dyDescent="0.3">
      <c r="A16" s="28" t="s">
        <v>132</v>
      </c>
      <c r="B16" s="28" t="s">
        <v>17</v>
      </c>
      <c r="C16" s="43"/>
      <c r="D16" s="43"/>
      <c r="E16" s="43">
        <v>1144.8</v>
      </c>
      <c r="F16" s="39"/>
      <c r="G16" s="29"/>
    </row>
    <row r="17" spans="1:7" x14ac:dyDescent="0.3">
      <c r="A17" s="30" t="s">
        <v>133</v>
      </c>
      <c r="B17" s="30" t="s">
        <v>241</v>
      </c>
      <c r="C17" s="58">
        <v>1150</v>
      </c>
      <c r="D17" s="58"/>
      <c r="E17" s="58">
        <v>2000</v>
      </c>
      <c r="F17" s="38">
        <f t="shared" si="0"/>
        <v>1.7391304347826086</v>
      </c>
      <c r="G17" s="31"/>
    </row>
    <row r="18" spans="1:7" x14ac:dyDescent="0.3">
      <c r="A18" s="28" t="s">
        <v>134</v>
      </c>
      <c r="B18" s="28" t="s">
        <v>18</v>
      </c>
      <c r="C18" s="43">
        <v>1000</v>
      </c>
      <c r="D18" s="43"/>
      <c r="E18" s="43">
        <v>2000</v>
      </c>
      <c r="F18" s="39">
        <f t="shared" si="0"/>
        <v>2</v>
      </c>
      <c r="G18" s="29"/>
    </row>
    <row r="19" spans="1:7" x14ac:dyDescent="0.3">
      <c r="A19" s="30" t="s">
        <v>206</v>
      </c>
      <c r="B19" s="30" t="s">
        <v>207</v>
      </c>
      <c r="C19" s="58">
        <v>150</v>
      </c>
      <c r="D19" s="58"/>
      <c r="E19" s="58"/>
      <c r="F19" s="38"/>
      <c r="G19" s="31"/>
    </row>
    <row r="20" spans="1:7" x14ac:dyDescent="0.3">
      <c r="A20" s="28" t="s">
        <v>135</v>
      </c>
      <c r="B20" s="28" t="s">
        <v>19</v>
      </c>
      <c r="C20" s="43">
        <v>52917.23</v>
      </c>
      <c r="D20" s="43">
        <v>120716.65</v>
      </c>
      <c r="E20" s="43">
        <v>68163.14</v>
      </c>
      <c r="F20" s="39">
        <f t="shared" si="0"/>
        <v>1.2881086179303036</v>
      </c>
      <c r="G20" s="29" t="s">
        <v>233</v>
      </c>
    </row>
    <row r="21" spans="1:7" x14ac:dyDescent="0.3">
      <c r="A21" s="30" t="s">
        <v>136</v>
      </c>
      <c r="B21" s="30" t="s">
        <v>20</v>
      </c>
      <c r="C21" s="58">
        <v>52917.23</v>
      </c>
      <c r="D21" s="58"/>
      <c r="E21" s="58">
        <v>68163.14</v>
      </c>
      <c r="F21" s="38">
        <f t="shared" si="0"/>
        <v>1.2881086179303036</v>
      </c>
      <c r="G21" s="31"/>
    </row>
    <row r="22" spans="1:7" x14ac:dyDescent="0.3">
      <c r="A22" s="28" t="s">
        <v>137</v>
      </c>
      <c r="B22" s="28" t="s">
        <v>21</v>
      </c>
      <c r="C22" s="43">
        <v>52804.69</v>
      </c>
      <c r="D22" s="43"/>
      <c r="E22" s="43">
        <v>68163.14</v>
      </c>
      <c r="F22" s="39">
        <f t="shared" si="0"/>
        <v>1.2908538995305152</v>
      </c>
      <c r="G22" s="29"/>
    </row>
    <row r="23" spans="1:7" x14ac:dyDescent="0.3">
      <c r="A23" s="30" t="s">
        <v>198</v>
      </c>
      <c r="B23" s="30" t="s">
        <v>199</v>
      </c>
      <c r="C23" s="58">
        <v>112.54</v>
      </c>
      <c r="D23" s="58"/>
      <c r="E23" s="58"/>
      <c r="F23" s="38"/>
      <c r="G23" s="31"/>
    </row>
    <row r="24" spans="1:7" x14ac:dyDescent="0.3">
      <c r="A24" s="49"/>
      <c r="B24" s="49" t="s">
        <v>22</v>
      </c>
      <c r="C24" s="51">
        <v>773223.05</v>
      </c>
      <c r="D24" s="51">
        <v>1689896.65</v>
      </c>
      <c r="E24" s="51">
        <v>833123.18</v>
      </c>
      <c r="F24" s="55">
        <v>1.0774999999999999</v>
      </c>
      <c r="G24" s="52" t="s">
        <v>228</v>
      </c>
    </row>
    <row r="25" spans="1:7" x14ac:dyDescent="0.3">
      <c r="A25" s="30" t="s">
        <v>138</v>
      </c>
      <c r="B25" s="30" t="s">
        <v>23</v>
      </c>
      <c r="C25" s="58">
        <v>869424.8</v>
      </c>
      <c r="D25" s="58">
        <v>1676196.65</v>
      </c>
      <c r="E25" s="58">
        <v>800426.84</v>
      </c>
      <c r="F25" s="57">
        <f>E25/C25</f>
        <v>0.92063953087144501</v>
      </c>
      <c r="G25" s="31" t="s">
        <v>234</v>
      </c>
    </row>
    <row r="26" spans="1:7" x14ac:dyDescent="0.3">
      <c r="A26" s="28" t="s">
        <v>139</v>
      </c>
      <c r="B26" s="28" t="s">
        <v>24</v>
      </c>
      <c r="C26" s="43">
        <v>712931.3</v>
      </c>
      <c r="D26" s="43">
        <v>1353466.65</v>
      </c>
      <c r="E26" s="43">
        <v>662917.75</v>
      </c>
      <c r="F26" s="39">
        <f t="shared" ref="F26:F76" si="1">E26/C26</f>
        <v>0.92984800919808119</v>
      </c>
      <c r="G26" s="29" t="s">
        <v>235</v>
      </c>
    </row>
    <row r="27" spans="1:7" x14ac:dyDescent="0.3">
      <c r="A27" s="30" t="s">
        <v>140</v>
      </c>
      <c r="B27" s="30" t="s">
        <v>25</v>
      </c>
      <c r="C27" s="58">
        <v>596634.74</v>
      </c>
      <c r="D27" s="58"/>
      <c r="E27" s="58">
        <v>551653.39</v>
      </c>
      <c r="F27" s="57">
        <f t="shared" si="1"/>
        <v>0.92460822847828139</v>
      </c>
      <c r="G27" s="31"/>
    </row>
    <row r="28" spans="1:7" x14ac:dyDescent="0.3">
      <c r="A28" s="28" t="s">
        <v>141</v>
      </c>
      <c r="B28" s="28" t="s">
        <v>26</v>
      </c>
      <c r="C28" s="43">
        <v>595641.78</v>
      </c>
      <c r="D28" s="43"/>
      <c r="E28" s="43">
        <v>534198.13</v>
      </c>
      <c r="F28" s="39">
        <f t="shared" si="1"/>
        <v>0.89684462698368805</v>
      </c>
      <c r="G28" s="29"/>
    </row>
    <row r="29" spans="1:7" x14ac:dyDescent="0.3">
      <c r="A29" s="30" t="s">
        <v>142</v>
      </c>
      <c r="B29" s="30" t="s">
        <v>99</v>
      </c>
      <c r="C29" s="58">
        <v>992.96</v>
      </c>
      <c r="D29" s="58"/>
      <c r="E29" s="58">
        <v>13056.48</v>
      </c>
      <c r="F29" s="57"/>
      <c r="G29" s="31"/>
    </row>
    <row r="30" spans="1:7" x14ac:dyDescent="0.3">
      <c r="A30" s="28" t="s">
        <v>242</v>
      </c>
      <c r="B30" s="28" t="s">
        <v>243</v>
      </c>
      <c r="C30" s="43"/>
      <c r="D30" s="43"/>
      <c r="E30" s="43">
        <v>4398.78</v>
      </c>
      <c r="F30" s="39"/>
      <c r="G30" s="29"/>
    </row>
    <row r="31" spans="1:7" x14ac:dyDescent="0.3">
      <c r="A31" s="30" t="s">
        <v>143</v>
      </c>
      <c r="B31" s="30" t="s">
        <v>27</v>
      </c>
      <c r="C31" s="58">
        <v>17743.3</v>
      </c>
      <c r="D31" s="58"/>
      <c r="E31" s="58">
        <v>20241.439999999999</v>
      </c>
      <c r="F31" s="57">
        <f t="shared" si="1"/>
        <v>1.1407934262510355</v>
      </c>
      <c r="G31" s="31"/>
    </row>
    <row r="32" spans="1:7" x14ac:dyDescent="0.3">
      <c r="A32" s="28" t="s">
        <v>144</v>
      </c>
      <c r="B32" s="28" t="s">
        <v>27</v>
      </c>
      <c r="C32" s="43">
        <v>17743.3</v>
      </c>
      <c r="D32" s="43"/>
      <c r="E32" s="43">
        <v>20241.439999999999</v>
      </c>
      <c r="F32" s="39">
        <f t="shared" si="1"/>
        <v>1.1407934262510355</v>
      </c>
      <c r="G32" s="29"/>
    </row>
    <row r="33" spans="1:7" x14ac:dyDescent="0.3">
      <c r="A33" s="30" t="s">
        <v>145</v>
      </c>
      <c r="B33" s="30" t="s">
        <v>28</v>
      </c>
      <c r="C33" s="58">
        <v>98553.26</v>
      </c>
      <c r="D33" s="58"/>
      <c r="E33" s="58">
        <v>91022.92</v>
      </c>
      <c r="F33" s="57">
        <f t="shared" si="1"/>
        <v>0.92359116278852671</v>
      </c>
      <c r="G33" s="31"/>
    </row>
    <row r="34" spans="1:7" x14ac:dyDescent="0.3">
      <c r="A34" s="28" t="s">
        <v>146</v>
      </c>
      <c r="B34" s="28" t="s">
        <v>29</v>
      </c>
      <c r="C34" s="43">
        <v>98553.26</v>
      </c>
      <c r="D34" s="43"/>
      <c r="E34" s="43">
        <v>91022.92</v>
      </c>
      <c r="F34" s="39">
        <f t="shared" si="1"/>
        <v>0.92359116278852671</v>
      </c>
      <c r="G34" s="29"/>
    </row>
    <row r="35" spans="1:7" x14ac:dyDescent="0.3">
      <c r="A35" s="30" t="s">
        <v>147</v>
      </c>
      <c r="B35" s="30" t="s">
        <v>30</v>
      </c>
      <c r="C35" s="58">
        <v>155968.20000000001</v>
      </c>
      <c r="D35" s="58">
        <v>277730</v>
      </c>
      <c r="E35" s="58">
        <v>136672.06</v>
      </c>
      <c r="F35" s="57">
        <f t="shared" si="1"/>
        <v>0.87628157534676931</v>
      </c>
      <c r="G35" s="31" t="s">
        <v>236</v>
      </c>
    </row>
    <row r="36" spans="1:7" x14ac:dyDescent="0.3">
      <c r="A36" s="28" t="s">
        <v>148</v>
      </c>
      <c r="B36" s="28" t="s">
        <v>31</v>
      </c>
      <c r="C36" s="43">
        <v>37196.81</v>
      </c>
      <c r="D36" s="43"/>
      <c r="E36" s="43">
        <v>32402.5</v>
      </c>
      <c r="F36" s="39">
        <f t="shared" si="1"/>
        <v>0.87110964623041609</v>
      </c>
      <c r="G36" s="29"/>
    </row>
    <row r="37" spans="1:7" x14ac:dyDescent="0.3">
      <c r="A37" s="30" t="s">
        <v>149</v>
      </c>
      <c r="B37" s="30" t="s">
        <v>32</v>
      </c>
      <c r="C37" s="58">
        <v>3833.85</v>
      </c>
      <c r="D37" s="58"/>
      <c r="E37" s="58">
        <v>2575.6</v>
      </c>
      <c r="F37" s="57">
        <f t="shared" si="1"/>
        <v>0.67180510452938946</v>
      </c>
      <c r="G37" s="31"/>
    </row>
    <row r="38" spans="1:7" x14ac:dyDescent="0.3">
      <c r="A38" s="28" t="s">
        <v>150</v>
      </c>
      <c r="B38" s="28" t="s">
        <v>33</v>
      </c>
      <c r="C38" s="43">
        <v>31534.41</v>
      </c>
      <c r="D38" s="43"/>
      <c r="E38" s="43">
        <v>28341.9</v>
      </c>
      <c r="F38" s="39">
        <f t="shared" si="1"/>
        <v>0.89876106767179098</v>
      </c>
      <c r="G38" s="29"/>
    </row>
    <row r="39" spans="1:7" x14ac:dyDescent="0.3">
      <c r="A39" s="30" t="s">
        <v>151</v>
      </c>
      <c r="B39" s="30" t="s">
        <v>34</v>
      </c>
      <c r="C39" s="58">
        <v>1828.55</v>
      </c>
      <c r="D39" s="58"/>
      <c r="E39" s="58">
        <v>885</v>
      </c>
      <c r="F39" s="57">
        <f t="shared" si="1"/>
        <v>0.48399004675836044</v>
      </c>
      <c r="G39" s="31"/>
    </row>
    <row r="40" spans="1:7" x14ac:dyDescent="0.3">
      <c r="A40" s="28" t="s">
        <v>200</v>
      </c>
      <c r="B40" s="28" t="s">
        <v>201</v>
      </c>
      <c r="C40" s="43"/>
      <c r="D40" s="43"/>
      <c r="E40" s="43">
        <v>600</v>
      </c>
      <c r="F40" s="39"/>
      <c r="G40" s="29"/>
    </row>
    <row r="41" spans="1:7" x14ac:dyDescent="0.3">
      <c r="A41" s="30" t="s">
        <v>152</v>
      </c>
      <c r="B41" s="30" t="s">
        <v>35</v>
      </c>
      <c r="C41" s="58">
        <v>83521.16</v>
      </c>
      <c r="D41" s="58"/>
      <c r="E41" s="58">
        <v>71735.350000000006</v>
      </c>
      <c r="F41" s="57">
        <f t="shared" si="1"/>
        <v>0.8588883344053172</v>
      </c>
      <c r="G41" s="31"/>
    </row>
    <row r="42" spans="1:7" x14ac:dyDescent="0.3">
      <c r="A42" s="28" t="s">
        <v>153</v>
      </c>
      <c r="B42" s="28" t="s">
        <v>36</v>
      </c>
      <c r="C42" s="43">
        <v>10694.93</v>
      </c>
      <c r="D42" s="43"/>
      <c r="E42" s="43">
        <v>6756.88</v>
      </c>
      <c r="F42" s="39">
        <f t="shared" si="1"/>
        <v>0.63178347123356582</v>
      </c>
      <c r="G42" s="29"/>
    </row>
    <row r="43" spans="1:7" x14ac:dyDescent="0.3">
      <c r="A43" s="30" t="s">
        <v>154</v>
      </c>
      <c r="B43" s="30" t="s">
        <v>37</v>
      </c>
      <c r="C43" s="58">
        <v>46459.54</v>
      </c>
      <c r="D43" s="58"/>
      <c r="E43" s="58">
        <v>44118.04</v>
      </c>
      <c r="F43" s="57">
        <f t="shared" si="1"/>
        <v>0.9496013090099471</v>
      </c>
      <c r="G43" s="31"/>
    </row>
    <row r="44" spans="1:7" x14ac:dyDescent="0.3">
      <c r="A44" s="28" t="s">
        <v>155</v>
      </c>
      <c r="B44" s="28" t="s">
        <v>38</v>
      </c>
      <c r="C44" s="43">
        <v>19656.830000000002</v>
      </c>
      <c r="D44" s="43"/>
      <c r="E44" s="43">
        <v>19995.29</v>
      </c>
      <c r="F44" s="39">
        <f t="shared" si="1"/>
        <v>1.0172184426481787</v>
      </c>
      <c r="G44" s="29"/>
    </row>
    <row r="45" spans="1:7" x14ac:dyDescent="0.3">
      <c r="A45" s="30" t="s">
        <v>156</v>
      </c>
      <c r="B45" s="30" t="s">
        <v>39</v>
      </c>
      <c r="C45" s="58">
        <v>2887.64</v>
      </c>
      <c r="D45" s="58"/>
      <c r="E45" s="58">
        <v>865.14</v>
      </c>
      <c r="F45" s="57">
        <f t="shared" si="1"/>
        <v>0.29960105830366668</v>
      </c>
      <c r="G45" s="31"/>
    </row>
    <row r="46" spans="1:7" x14ac:dyDescent="0.3">
      <c r="A46" s="28" t="s">
        <v>157</v>
      </c>
      <c r="B46" s="28" t="s">
        <v>244</v>
      </c>
      <c r="C46" s="43">
        <v>3494.98</v>
      </c>
      <c r="D46" s="43"/>
      <c r="E46" s="43"/>
      <c r="F46" s="39"/>
      <c r="G46" s="29"/>
    </row>
    <row r="47" spans="1:7" x14ac:dyDescent="0.3">
      <c r="A47" s="30" t="s">
        <v>158</v>
      </c>
      <c r="B47" s="30" t="s">
        <v>159</v>
      </c>
      <c r="C47" s="58">
        <v>327.24</v>
      </c>
      <c r="D47" s="58"/>
      <c r="E47" s="58"/>
      <c r="F47" s="57"/>
      <c r="G47" s="31"/>
    </row>
    <row r="48" spans="1:7" x14ac:dyDescent="0.3">
      <c r="A48" s="28" t="s">
        <v>160</v>
      </c>
      <c r="B48" s="28" t="s">
        <v>40</v>
      </c>
      <c r="C48" s="43">
        <v>30758.46</v>
      </c>
      <c r="D48" s="43"/>
      <c r="E48" s="43">
        <v>28543.19</v>
      </c>
      <c r="F48" s="39">
        <f t="shared" si="1"/>
        <v>0.92797851387878327</v>
      </c>
      <c r="G48" s="29"/>
    </row>
    <row r="49" spans="1:7" x14ac:dyDescent="0.3">
      <c r="A49" s="30" t="s">
        <v>161</v>
      </c>
      <c r="B49" s="30" t="s">
        <v>162</v>
      </c>
      <c r="C49" s="58">
        <v>8128.43</v>
      </c>
      <c r="D49" s="58"/>
      <c r="E49" s="58">
        <v>3175.79</v>
      </c>
      <c r="F49" s="57">
        <f t="shared" si="1"/>
        <v>0.39070152538682129</v>
      </c>
      <c r="G49" s="31"/>
    </row>
    <row r="50" spans="1:7" x14ac:dyDescent="0.3">
      <c r="A50" s="28" t="s">
        <v>163</v>
      </c>
      <c r="B50" s="28" t="s">
        <v>41</v>
      </c>
      <c r="C50" s="43">
        <v>10096.700000000001</v>
      </c>
      <c r="D50" s="43"/>
      <c r="E50" s="43">
        <v>5974.18</v>
      </c>
      <c r="F50" s="39">
        <f t="shared" si="1"/>
        <v>0.5916962968098487</v>
      </c>
      <c r="G50" s="29"/>
    </row>
    <row r="51" spans="1:7" x14ac:dyDescent="0.3">
      <c r="A51" s="30" t="s">
        <v>164</v>
      </c>
      <c r="B51" s="30" t="s">
        <v>42</v>
      </c>
      <c r="C51" s="58">
        <v>2758.22</v>
      </c>
      <c r="D51" s="58"/>
      <c r="E51" s="58">
        <v>5195</v>
      </c>
      <c r="F51" s="57">
        <f t="shared" si="1"/>
        <v>1.8834610727208128</v>
      </c>
      <c r="G51" s="31"/>
    </row>
    <row r="52" spans="1:7" x14ac:dyDescent="0.3">
      <c r="A52" s="28" t="s">
        <v>165</v>
      </c>
      <c r="B52" s="28" t="s">
        <v>166</v>
      </c>
      <c r="C52" s="43">
        <v>1123.1500000000001</v>
      </c>
      <c r="D52" s="43"/>
      <c r="E52" s="43">
        <v>1304.4000000000001</v>
      </c>
      <c r="F52" s="39">
        <f t="shared" si="1"/>
        <v>1.1613764857766105</v>
      </c>
      <c r="G52" s="29"/>
    </row>
    <row r="53" spans="1:7" x14ac:dyDescent="0.3">
      <c r="A53" s="30" t="s">
        <v>167</v>
      </c>
      <c r="B53" s="30" t="s">
        <v>43</v>
      </c>
      <c r="C53" s="58">
        <v>4564.04</v>
      </c>
      <c r="D53" s="58"/>
      <c r="E53" s="58">
        <v>3663.18</v>
      </c>
      <c r="F53" s="57">
        <f t="shared" si="1"/>
        <v>0.80261785610993763</v>
      </c>
      <c r="G53" s="31"/>
    </row>
    <row r="54" spans="1:7" x14ac:dyDescent="0.3">
      <c r="A54" s="28" t="s">
        <v>168</v>
      </c>
      <c r="B54" s="28" t="s">
        <v>44</v>
      </c>
      <c r="C54" s="43">
        <v>2737.58</v>
      </c>
      <c r="D54" s="43"/>
      <c r="E54" s="43">
        <v>3012.05</v>
      </c>
      <c r="F54" s="39">
        <f t="shared" si="1"/>
        <v>1.1002600837235808</v>
      </c>
      <c r="G54" s="29"/>
    </row>
    <row r="55" spans="1:7" x14ac:dyDescent="0.3">
      <c r="A55" s="30" t="s">
        <v>169</v>
      </c>
      <c r="B55" s="30" t="s">
        <v>45</v>
      </c>
      <c r="C55" s="58">
        <v>1350.34</v>
      </c>
      <c r="D55" s="58"/>
      <c r="E55" s="58">
        <v>6218.59</v>
      </c>
      <c r="F55" s="57">
        <f t="shared" si="1"/>
        <v>4.6052031340255049</v>
      </c>
      <c r="G55" s="31"/>
    </row>
    <row r="56" spans="1:7" x14ac:dyDescent="0.3">
      <c r="A56" s="28" t="s">
        <v>170</v>
      </c>
      <c r="B56" s="28" t="s">
        <v>100</v>
      </c>
      <c r="C56" s="43">
        <v>1398.5</v>
      </c>
      <c r="D56" s="43"/>
      <c r="E56" s="43">
        <v>1181.42</v>
      </c>
      <c r="F56" s="39">
        <f t="shared" si="1"/>
        <v>0.84477654629960675</v>
      </c>
      <c r="G56" s="29"/>
    </row>
    <row r="57" spans="1:7" x14ac:dyDescent="0.3">
      <c r="A57" s="30" t="s">
        <v>171</v>
      </c>
      <c r="B57" s="30" t="s">
        <v>100</v>
      </c>
      <c r="C57" s="58">
        <v>1398.5</v>
      </c>
      <c r="D57" s="58"/>
      <c r="E57" s="58">
        <v>1181.42</v>
      </c>
      <c r="F57" s="57">
        <f t="shared" si="1"/>
        <v>0.84477654629960675</v>
      </c>
      <c r="G57" s="31"/>
    </row>
    <row r="58" spans="1:7" x14ac:dyDescent="0.3">
      <c r="A58" s="28" t="s">
        <v>172</v>
      </c>
      <c r="B58" s="28" t="s">
        <v>46</v>
      </c>
      <c r="C58" s="43">
        <v>3093.27</v>
      </c>
      <c r="D58" s="43"/>
      <c r="E58" s="43">
        <v>2809.6</v>
      </c>
      <c r="F58" s="39">
        <f t="shared" si="1"/>
        <v>0.90829445861499314</v>
      </c>
      <c r="G58" s="29"/>
    </row>
    <row r="59" spans="1:7" x14ac:dyDescent="0.3">
      <c r="A59" s="30" t="s">
        <v>173</v>
      </c>
      <c r="B59" s="30" t="s">
        <v>109</v>
      </c>
      <c r="C59" s="58">
        <v>150</v>
      </c>
      <c r="D59" s="58"/>
      <c r="E59" s="58">
        <v>165</v>
      </c>
      <c r="F59" s="57">
        <f t="shared" si="1"/>
        <v>1.1000000000000001</v>
      </c>
      <c r="G59" s="31"/>
    </row>
    <row r="60" spans="1:7" x14ac:dyDescent="0.3">
      <c r="A60" s="28" t="s">
        <v>174</v>
      </c>
      <c r="B60" s="28" t="s">
        <v>47</v>
      </c>
      <c r="C60" s="43">
        <v>2743.64</v>
      </c>
      <c r="D60" s="43"/>
      <c r="E60" s="43">
        <v>2520</v>
      </c>
      <c r="F60" s="39">
        <f t="shared" si="1"/>
        <v>0.91848784825997587</v>
      </c>
      <c r="G60" s="29"/>
    </row>
    <row r="61" spans="1:7" x14ac:dyDescent="0.3">
      <c r="A61" s="30" t="s">
        <v>175</v>
      </c>
      <c r="B61" s="30" t="s">
        <v>46</v>
      </c>
      <c r="C61" s="58">
        <v>199.63</v>
      </c>
      <c r="D61" s="58"/>
      <c r="E61" s="58">
        <v>124.6</v>
      </c>
      <c r="F61" s="57">
        <f t="shared" si="1"/>
        <v>0.62415468616941339</v>
      </c>
      <c r="G61" s="31"/>
    </row>
    <row r="62" spans="1:7" x14ac:dyDescent="0.3">
      <c r="A62" s="28" t="s">
        <v>176</v>
      </c>
      <c r="B62" s="28" t="s">
        <v>48</v>
      </c>
      <c r="C62" s="43">
        <v>525.29999999999995</v>
      </c>
      <c r="D62" s="43">
        <v>1100</v>
      </c>
      <c r="E62" s="43">
        <v>184.53</v>
      </c>
      <c r="F62" s="39">
        <f t="shared" si="1"/>
        <v>0.35128498001142205</v>
      </c>
      <c r="G62" s="29" t="s">
        <v>237</v>
      </c>
    </row>
    <row r="63" spans="1:7" x14ac:dyDescent="0.3">
      <c r="A63" s="30" t="s">
        <v>177</v>
      </c>
      <c r="B63" s="30" t="s">
        <v>49</v>
      </c>
      <c r="C63" s="58">
        <v>525.29999999999995</v>
      </c>
      <c r="D63" s="58"/>
      <c r="E63" s="58">
        <v>184.53</v>
      </c>
      <c r="F63" s="57">
        <f t="shared" si="1"/>
        <v>0.35128498001142205</v>
      </c>
      <c r="G63" s="31"/>
    </row>
    <row r="64" spans="1:7" x14ac:dyDescent="0.3">
      <c r="A64" s="28" t="s">
        <v>178</v>
      </c>
      <c r="B64" s="28" t="s">
        <v>50</v>
      </c>
      <c r="C64" s="43">
        <v>525.29999999999995</v>
      </c>
      <c r="D64" s="43"/>
      <c r="E64" s="43">
        <v>184.53</v>
      </c>
      <c r="F64" s="39">
        <f t="shared" si="1"/>
        <v>0.35128498001142205</v>
      </c>
      <c r="G64" s="29"/>
    </row>
    <row r="65" spans="1:7" x14ac:dyDescent="0.3">
      <c r="A65" s="30" t="s">
        <v>179</v>
      </c>
      <c r="B65" s="30" t="s">
        <v>101</v>
      </c>
      <c r="C65" s="58"/>
      <c r="D65" s="58">
        <v>43200</v>
      </c>
      <c r="E65" s="58"/>
      <c r="F65" s="57"/>
      <c r="G65" s="31"/>
    </row>
    <row r="66" spans="1:7" x14ac:dyDescent="0.3">
      <c r="A66" s="28" t="s">
        <v>180</v>
      </c>
      <c r="B66" s="28" t="s">
        <v>181</v>
      </c>
      <c r="C66" s="43"/>
      <c r="D66" s="43">
        <v>700</v>
      </c>
      <c r="E66" s="43">
        <v>652.5</v>
      </c>
      <c r="F66" s="39"/>
      <c r="G66" s="29" t="s">
        <v>238</v>
      </c>
    </row>
    <row r="67" spans="1:7" x14ac:dyDescent="0.3">
      <c r="A67" s="30" t="s">
        <v>245</v>
      </c>
      <c r="B67" s="30" t="s">
        <v>18</v>
      </c>
      <c r="C67" s="58"/>
      <c r="D67" s="58"/>
      <c r="E67" s="58">
        <v>652.5</v>
      </c>
      <c r="F67" s="57"/>
      <c r="G67" s="31"/>
    </row>
    <row r="68" spans="1:7" x14ac:dyDescent="0.3">
      <c r="A68" s="28" t="s">
        <v>246</v>
      </c>
      <c r="B68" s="28" t="s">
        <v>247</v>
      </c>
      <c r="C68" s="43"/>
      <c r="D68" s="43"/>
      <c r="E68" s="43">
        <v>652.5</v>
      </c>
      <c r="F68" s="39"/>
      <c r="G68" s="29"/>
    </row>
    <row r="69" spans="1:7" x14ac:dyDescent="0.3">
      <c r="A69" s="30" t="s">
        <v>182</v>
      </c>
      <c r="B69" s="30" t="s">
        <v>51</v>
      </c>
      <c r="C69" s="58">
        <v>38501.879999999997</v>
      </c>
      <c r="D69" s="58">
        <v>29100</v>
      </c>
      <c r="E69" s="58">
        <v>22777.29</v>
      </c>
      <c r="F69" s="57">
        <f t="shared" si="1"/>
        <v>0.59158903409391961</v>
      </c>
      <c r="G69" s="31" t="s">
        <v>239</v>
      </c>
    </row>
    <row r="70" spans="1:7" x14ac:dyDescent="0.3">
      <c r="A70" s="28" t="s">
        <v>183</v>
      </c>
      <c r="B70" s="28" t="s">
        <v>52</v>
      </c>
      <c r="C70" s="43">
        <v>38501.879999999997</v>
      </c>
      <c r="D70" s="43">
        <v>29100</v>
      </c>
      <c r="E70" s="43">
        <v>22777.29</v>
      </c>
      <c r="F70" s="39">
        <f t="shared" si="1"/>
        <v>0.59158903409391961</v>
      </c>
      <c r="G70" s="29" t="s">
        <v>239</v>
      </c>
    </row>
    <row r="71" spans="1:7" x14ac:dyDescent="0.3">
      <c r="A71" s="30" t="s">
        <v>184</v>
      </c>
      <c r="B71" s="30" t="s">
        <v>53</v>
      </c>
      <c r="C71" s="58">
        <v>37892.82</v>
      </c>
      <c r="D71" s="58"/>
      <c r="E71" s="58">
        <v>21925.759999999998</v>
      </c>
      <c r="F71" s="57">
        <f t="shared" si="1"/>
        <v>0.57862571326177359</v>
      </c>
      <c r="G71" s="31"/>
    </row>
    <row r="72" spans="1:7" x14ac:dyDescent="0.3">
      <c r="A72" s="28" t="s">
        <v>185</v>
      </c>
      <c r="B72" s="28" t="s">
        <v>186</v>
      </c>
      <c r="C72" s="43">
        <v>25805.52</v>
      </c>
      <c r="D72" s="43"/>
      <c r="E72" s="43">
        <v>16525.759999999998</v>
      </c>
      <c r="F72" s="39">
        <f t="shared" si="1"/>
        <v>0.64039631830709076</v>
      </c>
      <c r="G72" s="29"/>
    </row>
    <row r="73" spans="1:7" x14ac:dyDescent="0.3">
      <c r="A73" s="30" t="s">
        <v>208</v>
      </c>
      <c r="B73" s="30" t="s">
        <v>209</v>
      </c>
      <c r="C73" s="58">
        <v>9169.9500000000007</v>
      </c>
      <c r="D73" s="58"/>
      <c r="E73" s="58">
        <v>5400</v>
      </c>
      <c r="F73" s="57">
        <f t="shared" si="1"/>
        <v>0.58887998298791155</v>
      </c>
      <c r="G73" s="31"/>
    </row>
    <row r="74" spans="1:7" x14ac:dyDescent="0.3">
      <c r="A74" s="28" t="s">
        <v>187</v>
      </c>
      <c r="B74" s="28" t="s">
        <v>110</v>
      </c>
      <c r="C74" s="43">
        <v>2917.35</v>
      </c>
      <c r="D74" s="43"/>
      <c r="E74" s="43"/>
      <c r="F74" s="39"/>
      <c r="G74" s="29"/>
    </row>
    <row r="75" spans="1:7" x14ac:dyDescent="0.3">
      <c r="A75" s="30" t="s">
        <v>188</v>
      </c>
      <c r="B75" s="30" t="s">
        <v>54</v>
      </c>
      <c r="C75" s="58">
        <v>609.05999999999995</v>
      </c>
      <c r="D75" s="58"/>
      <c r="E75" s="58">
        <v>851.53</v>
      </c>
      <c r="F75" s="57">
        <f t="shared" si="1"/>
        <v>1.3981052769842053</v>
      </c>
      <c r="G75" s="31"/>
    </row>
    <row r="76" spans="1:7" x14ac:dyDescent="0.3">
      <c r="A76" s="28" t="s">
        <v>189</v>
      </c>
      <c r="B76" s="28" t="s">
        <v>55</v>
      </c>
      <c r="C76" s="43">
        <v>609.05999999999995</v>
      </c>
      <c r="D76" s="43"/>
      <c r="E76" s="43">
        <v>851.53</v>
      </c>
      <c r="F76" s="39">
        <f t="shared" si="1"/>
        <v>1.3981052769842053</v>
      </c>
      <c r="G76" s="29"/>
    </row>
    <row r="77" spans="1:7" x14ac:dyDescent="0.3">
      <c r="A77" s="49"/>
      <c r="B77" s="49" t="s">
        <v>56</v>
      </c>
      <c r="C77" s="51">
        <v>907926.68</v>
      </c>
      <c r="D77" s="51">
        <v>1705296.65</v>
      </c>
      <c r="E77" s="51">
        <v>823204.13</v>
      </c>
      <c r="F77" s="55">
        <v>0.90669999999999995</v>
      </c>
      <c r="G77" s="52" t="s">
        <v>240</v>
      </c>
    </row>
    <row r="78" spans="1:7" x14ac:dyDescent="0.3">
      <c r="A78" s="50"/>
      <c r="B78" s="50"/>
      <c r="C78" s="50"/>
      <c r="D78" s="50"/>
      <c r="E78" s="50"/>
      <c r="F78" s="56"/>
      <c r="G78" s="50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76" zoomScaleNormal="100" workbookViewId="0">
      <selection activeCell="A3" sqref="A3:G4"/>
    </sheetView>
  </sheetViews>
  <sheetFormatPr defaultRowHeight="14.4" x14ac:dyDescent="0.3"/>
  <cols>
    <col min="1" max="1" width="10.69921875" customWidth="1" collapsed="1"/>
    <col min="2" max="2" width="30.09765625" customWidth="1" collapsed="1"/>
    <col min="3" max="3" width="15.69921875" customWidth="1" collapsed="1"/>
    <col min="4" max="4" width="13.8984375" bestFit="1" customWidth="1" collapsed="1"/>
    <col min="5" max="5" width="15.69921875" customWidth="1" collapsed="1"/>
    <col min="6" max="7" width="10.69921875" customWidth="1" collapsed="1"/>
  </cols>
  <sheetData>
    <row r="1" spans="1:7" x14ac:dyDescent="0.3">
      <c r="A1" s="3" t="s">
        <v>94</v>
      </c>
    </row>
    <row r="2" spans="1:7" x14ac:dyDescent="0.3">
      <c r="A2" s="3" t="s">
        <v>96</v>
      </c>
    </row>
    <row r="3" spans="1:7" s="4" customFormat="1" ht="28.8" x14ac:dyDescent="0.3">
      <c r="A3" s="49" t="s">
        <v>112</v>
      </c>
      <c r="B3" s="49" t="s">
        <v>2</v>
      </c>
      <c r="C3" s="49" t="s">
        <v>122</v>
      </c>
      <c r="D3" s="49" t="s">
        <v>193</v>
      </c>
      <c r="E3" s="49" t="s">
        <v>248</v>
      </c>
      <c r="F3" s="54" t="s">
        <v>3</v>
      </c>
      <c r="G3" s="49" t="s">
        <v>3</v>
      </c>
    </row>
    <row r="4" spans="1:7" x14ac:dyDescent="0.3">
      <c r="A4" s="49" t="s">
        <v>4</v>
      </c>
      <c r="B4" s="49" t="s">
        <v>5</v>
      </c>
      <c r="C4" s="49" t="s">
        <v>6</v>
      </c>
      <c r="D4" s="49" t="s">
        <v>7</v>
      </c>
      <c r="E4" s="49" t="s">
        <v>8</v>
      </c>
      <c r="F4" s="54" t="s">
        <v>194</v>
      </c>
      <c r="G4" s="49" t="s">
        <v>195</v>
      </c>
    </row>
    <row r="5" spans="1:7" x14ac:dyDescent="0.3">
      <c r="A5" s="22"/>
      <c r="B5" s="22" t="s">
        <v>0</v>
      </c>
      <c r="C5" s="60"/>
      <c r="D5" s="60"/>
      <c r="E5" s="60"/>
      <c r="F5" s="23"/>
      <c r="G5" s="59"/>
    </row>
    <row r="6" spans="1:7" x14ac:dyDescent="0.3">
      <c r="A6" s="28" t="s">
        <v>57</v>
      </c>
      <c r="B6" s="28" t="s">
        <v>58</v>
      </c>
      <c r="C6" s="42">
        <v>10861.54</v>
      </c>
      <c r="D6" s="42">
        <v>39475.39</v>
      </c>
      <c r="E6" s="42">
        <v>24551.7</v>
      </c>
      <c r="F6" s="29" t="s">
        <v>249</v>
      </c>
      <c r="G6" s="39">
        <f>E6/D6</f>
        <v>0.62194952348792498</v>
      </c>
    </row>
    <row r="7" spans="1:7" x14ac:dyDescent="0.3">
      <c r="A7" s="30" t="s">
        <v>59</v>
      </c>
      <c r="B7" s="30" t="s">
        <v>60</v>
      </c>
      <c r="C7" s="61">
        <v>10861.54</v>
      </c>
      <c r="D7" s="61">
        <v>39475.39</v>
      </c>
      <c r="E7" s="61">
        <v>24551.7</v>
      </c>
      <c r="F7" s="31" t="s">
        <v>249</v>
      </c>
      <c r="G7" s="59">
        <f t="shared" ref="G7:G67" si="0">E7/D7</f>
        <v>0.62194952348792498</v>
      </c>
    </row>
    <row r="8" spans="1:7" x14ac:dyDescent="0.3">
      <c r="A8" s="28" t="s">
        <v>250</v>
      </c>
      <c r="B8" s="28" t="s">
        <v>251</v>
      </c>
      <c r="C8" s="42">
        <v>10861.54</v>
      </c>
      <c r="D8" s="42">
        <v>39475.39</v>
      </c>
      <c r="E8" s="42">
        <v>24551.7</v>
      </c>
      <c r="F8" s="29" t="s">
        <v>249</v>
      </c>
      <c r="G8" s="39">
        <f t="shared" si="0"/>
        <v>0.62194952348792498</v>
      </c>
    </row>
    <row r="9" spans="1:7" x14ac:dyDescent="0.3">
      <c r="A9" s="30" t="s">
        <v>61</v>
      </c>
      <c r="B9" s="30" t="s">
        <v>62</v>
      </c>
      <c r="C9" s="61"/>
      <c r="D9" s="61">
        <v>1800</v>
      </c>
      <c r="E9" s="61">
        <v>1144.8</v>
      </c>
      <c r="F9" s="31" t="s">
        <v>252</v>
      </c>
      <c r="G9" s="59">
        <f t="shared" si="0"/>
        <v>0.63600000000000001</v>
      </c>
    </row>
    <row r="10" spans="1:7" x14ac:dyDescent="0.3">
      <c r="A10" s="28" t="s">
        <v>63</v>
      </c>
      <c r="B10" s="28" t="s">
        <v>64</v>
      </c>
      <c r="C10" s="42"/>
      <c r="D10" s="42">
        <v>1800</v>
      </c>
      <c r="E10" s="42">
        <v>1144.8</v>
      </c>
      <c r="F10" s="29" t="s">
        <v>252</v>
      </c>
      <c r="G10" s="39">
        <f t="shared" si="0"/>
        <v>0.63600000000000001</v>
      </c>
    </row>
    <row r="11" spans="1:7" x14ac:dyDescent="0.3">
      <c r="A11" s="30" t="s">
        <v>253</v>
      </c>
      <c r="B11" s="30" t="s">
        <v>254</v>
      </c>
      <c r="C11" s="61"/>
      <c r="D11" s="61">
        <v>1800</v>
      </c>
      <c r="E11" s="61">
        <v>1144.8</v>
      </c>
      <c r="F11" s="31" t="s">
        <v>252</v>
      </c>
      <c r="G11" s="59">
        <f t="shared" si="0"/>
        <v>0.63600000000000001</v>
      </c>
    </row>
    <row r="12" spans="1:7" x14ac:dyDescent="0.3">
      <c r="A12" s="28" t="s">
        <v>65</v>
      </c>
      <c r="B12" s="28" t="s">
        <v>66</v>
      </c>
      <c r="C12" s="42">
        <v>64160.38</v>
      </c>
      <c r="D12" s="42">
        <v>113700</v>
      </c>
      <c r="E12" s="42">
        <v>61114.63</v>
      </c>
      <c r="F12" s="29" t="s">
        <v>255</v>
      </c>
      <c r="G12" s="39">
        <f t="shared" si="0"/>
        <v>0.53750773966578713</v>
      </c>
    </row>
    <row r="13" spans="1:7" x14ac:dyDescent="0.3">
      <c r="A13" s="30" t="s">
        <v>67</v>
      </c>
      <c r="B13" s="30" t="s">
        <v>68</v>
      </c>
      <c r="C13" s="61">
        <v>25359.31</v>
      </c>
      <c r="D13" s="61">
        <v>45000</v>
      </c>
      <c r="E13" s="61">
        <v>22347.34</v>
      </c>
      <c r="F13" s="31" t="s">
        <v>230</v>
      </c>
      <c r="G13" s="59">
        <f t="shared" si="0"/>
        <v>0.49660755555555558</v>
      </c>
    </row>
    <row r="14" spans="1:7" x14ac:dyDescent="0.3">
      <c r="A14" s="28" t="s">
        <v>256</v>
      </c>
      <c r="B14" s="28" t="s">
        <v>257</v>
      </c>
      <c r="C14" s="42">
        <v>25359.31</v>
      </c>
      <c r="D14" s="42">
        <v>45000</v>
      </c>
      <c r="E14" s="42">
        <v>22347.34</v>
      </c>
      <c r="F14" s="29" t="s">
        <v>230</v>
      </c>
      <c r="G14" s="39">
        <f t="shared" si="0"/>
        <v>0.49660755555555558</v>
      </c>
    </row>
    <row r="15" spans="1:7" x14ac:dyDescent="0.3">
      <c r="A15" s="30" t="s">
        <v>69</v>
      </c>
      <c r="B15" s="30" t="s">
        <v>70</v>
      </c>
      <c r="C15" s="61">
        <v>38801.07</v>
      </c>
      <c r="D15" s="61">
        <v>68700</v>
      </c>
      <c r="E15" s="61">
        <v>38767.29</v>
      </c>
      <c r="F15" s="31" t="s">
        <v>258</v>
      </c>
      <c r="G15" s="59">
        <f t="shared" si="0"/>
        <v>0.56429825327510919</v>
      </c>
    </row>
    <row r="16" spans="1:7" x14ac:dyDescent="0.3">
      <c r="A16" s="28" t="s">
        <v>259</v>
      </c>
      <c r="B16" s="28" t="s">
        <v>260</v>
      </c>
      <c r="C16" s="42">
        <v>38801.07</v>
      </c>
      <c r="D16" s="42">
        <v>68700</v>
      </c>
      <c r="E16" s="42">
        <v>38767.29</v>
      </c>
      <c r="F16" s="29" t="s">
        <v>258</v>
      </c>
      <c r="G16" s="39">
        <f t="shared" si="0"/>
        <v>0.56429825327510919</v>
      </c>
    </row>
    <row r="17" spans="1:7" x14ac:dyDescent="0.3">
      <c r="A17" s="30" t="s">
        <v>71</v>
      </c>
      <c r="B17" s="30" t="s">
        <v>72</v>
      </c>
      <c r="C17" s="61">
        <v>697051.13</v>
      </c>
      <c r="D17" s="61">
        <v>1533421.26</v>
      </c>
      <c r="E17" s="61">
        <v>744312.05</v>
      </c>
      <c r="F17" s="31" t="s">
        <v>261</v>
      </c>
      <c r="G17" s="59">
        <f t="shared" si="0"/>
        <v>0.48539306804706756</v>
      </c>
    </row>
    <row r="18" spans="1:7" x14ac:dyDescent="0.3">
      <c r="A18" s="28" t="s">
        <v>262</v>
      </c>
      <c r="B18" s="28" t="s">
        <v>263</v>
      </c>
      <c r="C18" s="42"/>
      <c r="D18" s="42">
        <v>1318864.6100000001</v>
      </c>
      <c r="E18" s="42">
        <v>639046.97</v>
      </c>
      <c r="F18" s="29" t="s">
        <v>264</v>
      </c>
      <c r="G18" s="39">
        <f t="shared" si="0"/>
        <v>0.48454326938077436</v>
      </c>
    </row>
    <row r="19" spans="1:7" x14ac:dyDescent="0.3">
      <c r="A19" s="30" t="s">
        <v>265</v>
      </c>
      <c r="B19" s="30" t="s">
        <v>266</v>
      </c>
      <c r="C19" s="61"/>
      <c r="D19" s="61">
        <v>1315980</v>
      </c>
      <c r="E19" s="61">
        <v>639046.97</v>
      </c>
      <c r="F19" s="31" t="s">
        <v>267</v>
      </c>
      <c r="G19" s="59">
        <f t="shared" si="0"/>
        <v>0.48560538154075289</v>
      </c>
    </row>
    <row r="20" spans="1:7" x14ac:dyDescent="0.3">
      <c r="A20" s="28" t="s">
        <v>268</v>
      </c>
      <c r="B20" s="28" t="s">
        <v>269</v>
      </c>
      <c r="C20" s="42"/>
      <c r="D20" s="42">
        <v>2884.61</v>
      </c>
      <c r="E20" s="42"/>
      <c r="F20" s="29"/>
      <c r="G20" s="39">
        <f t="shared" si="0"/>
        <v>0</v>
      </c>
    </row>
    <row r="21" spans="1:7" x14ac:dyDescent="0.3">
      <c r="A21" s="30" t="s">
        <v>270</v>
      </c>
      <c r="B21" s="30" t="s">
        <v>271</v>
      </c>
      <c r="C21" s="61"/>
      <c r="D21" s="61">
        <v>204900</v>
      </c>
      <c r="E21" s="61">
        <v>100420.93</v>
      </c>
      <c r="F21" s="31" t="s">
        <v>272</v>
      </c>
      <c r="G21" s="59">
        <f t="shared" si="0"/>
        <v>0.49009726695949241</v>
      </c>
    </row>
    <row r="22" spans="1:7" x14ac:dyDescent="0.3">
      <c r="A22" s="28" t="s">
        <v>273</v>
      </c>
      <c r="B22" s="28" t="s">
        <v>274</v>
      </c>
      <c r="C22" s="42"/>
      <c r="D22" s="42">
        <v>204900</v>
      </c>
      <c r="E22" s="42">
        <v>100420.93</v>
      </c>
      <c r="F22" s="29" t="s">
        <v>272</v>
      </c>
      <c r="G22" s="39">
        <f t="shared" si="0"/>
        <v>0.49009726695949241</v>
      </c>
    </row>
    <row r="23" spans="1:7" x14ac:dyDescent="0.3">
      <c r="A23" s="30" t="s">
        <v>275</v>
      </c>
      <c r="B23" s="30" t="s">
        <v>276</v>
      </c>
      <c r="C23" s="61"/>
      <c r="D23" s="61">
        <v>9656.65</v>
      </c>
      <c r="E23" s="61">
        <v>4844.1499999999996</v>
      </c>
      <c r="F23" s="31" t="s">
        <v>277</v>
      </c>
      <c r="G23" s="59">
        <f t="shared" si="0"/>
        <v>0.50163876706725419</v>
      </c>
    </row>
    <row r="24" spans="1:7" x14ac:dyDescent="0.3">
      <c r="A24" s="28" t="s">
        <v>278</v>
      </c>
      <c r="B24" s="28" t="s">
        <v>279</v>
      </c>
      <c r="C24" s="42"/>
      <c r="D24" s="42">
        <v>9656.65</v>
      </c>
      <c r="E24" s="42">
        <v>4844.1499999999996</v>
      </c>
      <c r="F24" s="29" t="s">
        <v>277</v>
      </c>
      <c r="G24" s="39">
        <f t="shared" si="0"/>
        <v>0.50163876706725419</v>
      </c>
    </row>
    <row r="25" spans="1:7" x14ac:dyDescent="0.3">
      <c r="A25" s="30" t="s">
        <v>202</v>
      </c>
      <c r="B25" s="30" t="s">
        <v>203</v>
      </c>
      <c r="C25" s="61">
        <v>2005.77</v>
      </c>
      <c r="D25" s="61"/>
      <c r="E25" s="61"/>
      <c r="F25" s="31"/>
      <c r="G25" s="59"/>
    </row>
    <row r="26" spans="1:7" x14ac:dyDescent="0.3">
      <c r="A26" s="28" t="s">
        <v>280</v>
      </c>
      <c r="B26" s="28" t="s">
        <v>281</v>
      </c>
      <c r="C26" s="42">
        <v>2005.77</v>
      </c>
      <c r="D26" s="42"/>
      <c r="E26" s="42"/>
      <c r="F26" s="29"/>
      <c r="G26" s="39"/>
    </row>
    <row r="27" spans="1:7" x14ac:dyDescent="0.3">
      <c r="A27" s="30" t="s">
        <v>73</v>
      </c>
      <c r="B27" s="30" t="s">
        <v>74</v>
      </c>
      <c r="C27" s="61">
        <v>693796.51</v>
      </c>
      <c r="D27" s="61"/>
      <c r="E27" s="61"/>
      <c r="F27" s="31"/>
      <c r="G27" s="59"/>
    </row>
    <row r="28" spans="1:7" x14ac:dyDescent="0.3">
      <c r="A28" s="28" t="s">
        <v>282</v>
      </c>
      <c r="B28" s="28" t="s">
        <v>283</v>
      </c>
      <c r="C28" s="42">
        <v>693796.51</v>
      </c>
      <c r="D28" s="42"/>
      <c r="E28" s="42"/>
      <c r="F28" s="29"/>
      <c r="G28" s="39"/>
    </row>
    <row r="29" spans="1:7" x14ac:dyDescent="0.3">
      <c r="A29" s="30" t="s">
        <v>83</v>
      </c>
      <c r="B29" s="30" t="s">
        <v>84</v>
      </c>
      <c r="C29" s="61">
        <v>1248.8499999999999</v>
      </c>
      <c r="D29" s="61"/>
      <c r="E29" s="61"/>
      <c r="F29" s="31"/>
      <c r="G29" s="59"/>
    </row>
    <row r="30" spans="1:7" x14ac:dyDescent="0.3">
      <c r="A30" s="28" t="s">
        <v>284</v>
      </c>
      <c r="B30" s="28" t="s">
        <v>285</v>
      </c>
      <c r="C30" s="42">
        <v>1248.8499999999999</v>
      </c>
      <c r="D30" s="42"/>
      <c r="E30" s="42"/>
      <c r="F30" s="29"/>
      <c r="G30" s="39"/>
    </row>
    <row r="31" spans="1:7" x14ac:dyDescent="0.3">
      <c r="A31" s="30" t="s">
        <v>75</v>
      </c>
      <c r="B31" s="30" t="s">
        <v>76</v>
      </c>
      <c r="C31" s="61">
        <v>1150</v>
      </c>
      <c r="D31" s="61">
        <v>1500</v>
      </c>
      <c r="E31" s="61">
        <v>2000</v>
      </c>
      <c r="F31" s="31" t="s">
        <v>286</v>
      </c>
      <c r="G31" s="59">
        <f t="shared" si="0"/>
        <v>1.3333333333333333</v>
      </c>
    </row>
    <row r="32" spans="1:7" x14ac:dyDescent="0.3">
      <c r="A32" s="28" t="s">
        <v>77</v>
      </c>
      <c r="B32" s="28" t="s">
        <v>78</v>
      </c>
      <c r="C32" s="42">
        <v>1150</v>
      </c>
      <c r="D32" s="42">
        <v>1500</v>
      </c>
      <c r="E32" s="42">
        <v>2000</v>
      </c>
      <c r="F32" s="29" t="s">
        <v>286</v>
      </c>
      <c r="G32" s="39">
        <f t="shared" si="0"/>
        <v>1.3333333333333333</v>
      </c>
    </row>
    <row r="33" spans="1:7" x14ac:dyDescent="0.3">
      <c r="A33" s="30" t="s">
        <v>287</v>
      </c>
      <c r="B33" s="30" t="s">
        <v>288</v>
      </c>
      <c r="C33" s="61">
        <v>1150</v>
      </c>
      <c r="D33" s="61">
        <v>1500</v>
      </c>
      <c r="E33" s="61">
        <v>2000</v>
      </c>
      <c r="F33" s="31" t="s">
        <v>286</v>
      </c>
      <c r="G33" s="59">
        <f t="shared" si="0"/>
        <v>1.3333333333333333</v>
      </c>
    </row>
    <row r="34" spans="1:7" x14ac:dyDescent="0.3">
      <c r="A34" s="49"/>
      <c r="B34" s="49" t="s">
        <v>22</v>
      </c>
      <c r="C34" s="62">
        <v>773223.05</v>
      </c>
      <c r="D34" s="62">
        <v>1689896.65</v>
      </c>
      <c r="E34" s="62">
        <v>833123.18</v>
      </c>
      <c r="F34" s="55" t="s">
        <v>228</v>
      </c>
      <c r="G34" s="55">
        <f t="shared" si="0"/>
        <v>0.4930024448536543</v>
      </c>
    </row>
    <row r="35" spans="1:7" x14ac:dyDescent="0.3">
      <c r="A35" s="30" t="s">
        <v>57</v>
      </c>
      <c r="B35" s="30" t="s">
        <v>58</v>
      </c>
      <c r="C35" s="61">
        <v>12611.04</v>
      </c>
      <c r="D35" s="61">
        <v>39475.39</v>
      </c>
      <c r="E35" s="61">
        <v>23450</v>
      </c>
      <c r="F35" s="31" t="s">
        <v>289</v>
      </c>
      <c r="G35" s="59">
        <f t="shared" si="0"/>
        <v>0.59404099617508532</v>
      </c>
    </row>
    <row r="36" spans="1:7" x14ac:dyDescent="0.3">
      <c r="A36" s="28" t="s">
        <v>59</v>
      </c>
      <c r="B36" s="28" t="s">
        <v>60</v>
      </c>
      <c r="C36" s="42">
        <v>12611.04</v>
      </c>
      <c r="D36" s="42">
        <v>39475.39</v>
      </c>
      <c r="E36" s="42">
        <v>23450</v>
      </c>
      <c r="F36" s="29" t="s">
        <v>289</v>
      </c>
      <c r="G36" s="39">
        <f t="shared" si="0"/>
        <v>0.59404099617508532</v>
      </c>
    </row>
    <row r="37" spans="1:7" x14ac:dyDescent="0.3">
      <c r="A37" s="30" t="s">
        <v>61</v>
      </c>
      <c r="B37" s="30" t="s">
        <v>62</v>
      </c>
      <c r="C37" s="61">
        <v>2973.35</v>
      </c>
      <c r="D37" s="61">
        <v>3000</v>
      </c>
      <c r="E37" s="61"/>
      <c r="F37" s="31"/>
      <c r="G37" s="59"/>
    </row>
    <row r="38" spans="1:7" x14ac:dyDescent="0.3">
      <c r="A38" s="28" t="s">
        <v>63</v>
      </c>
      <c r="B38" s="28" t="s">
        <v>64</v>
      </c>
      <c r="C38" s="42">
        <v>25</v>
      </c>
      <c r="D38" s="42">
        <v>1800</v>
      </c>
      <c r="E38" s="42"/>
      <c r="F38" s="29"/>
      <c r="G38" s="39"/>
    </row>
    <row r="39" spans="1:7" x14ac:dyDescent="0.3">
      <c r="A39" s="30" t="s">
        <v>253</v>
      </c>
      <c r="B39" s="30" t="s">
        <v>254</v>
      </c>
      <c r="C39" s="61">
        <v>25</v>
      </c>
      <c r="D39" s="61">
        <v>1800</v>
      </c>
      <c r="E39" s="61"/>
      <c r="F39" s="31"/>
      <c r="G39" s="59"/>
    </row>
    <row r="40" spans="1:7" x14ac:dyDescent="0.3">
      <c r="A40" s="28" t="s">
        <v>79</v>
      </c>
      <c r="B40" s="28" t="s">
        <v>80</v>
      </c>
      <c r="C40" s="42">
        <v>2948.35</v>
      </c>
      <c r="D40" s="42">
        <v>1200</v>
      </c>
      <c r="E40" s="42"/>
      <c r="F40" s="29"/>
      <c r="G40" s="39"/>
    </row>
    <row r="41" spans="1:7" x14ac:dyDescent="0.3">
      <c r="A41" s="30" t="s">
        <v>290</v>
      </c>
      <c r="B41" s="30" t="s">
        <v>291</v>
      </c>
      <c r="C41" s="61">
        <v>2948.35</v>
      </c>
      <c r="D41" s="61">
        <v>1200</v>
      </c>
      <c r="E41" s="61"/>
      <c r="F41" s="31"/>
      <c r="G41" s="59"/>
    </row>
    <row r="42" spans="1:7" x14ac:dyDescent="0.3">
      <c r="A42" s="28" t="s">
        <v>65</v>
      </c>
      <c r="B42" s="28" t="s">
        <v>66</v>
      </c>
      <c r="C42" s="42">
        <v>87158.94</v>
      </c>
      <c r="D42" s="42">
        <v>121700</v>
      </c>
      <c r="E42" s="42">
        <v>53306.97</v>
      </c>
      <c r="F42" s="29" t="s">
        <v>292</v>
      </c>
      <c r="G42" s="39">
        <f t="shared" si="0"/>
        <v>0.43801947411668035</v>
      </c>
    </row>
    <row r="43" spans="1:7" x14ac:dyDescent="0.3">
      <c r="A43" s="30" t="s">
        <v>67</v>
      </c>
      <c r="B43" s="30" t="s">
        <v>68</v>
      </c>
      <c r="C43" s="61">
        <v>12893.86</v>
      </c>
      <c r="D43" s="61">
        <v>45000</v>
      </c>
      <c r="E43" s="61">
        <v>1235.6099999999999</v>
      </c>
      <c r="F43" s="31" t="s">
        <v>293</v>
      </c>
      <c r="G43" s="59">
        <f t="shared" si="0"/>
        <v>2.7457999999999996E-2</v>
      </c>
    </row>
    <row r="44" spans="1:7" x14ac:dyDescent="0.3">
      <c r="A44" s="28" t="s">
        <v>256</v>
      </c>
      <c r="B44" s="28" t="s">
        <v>257</v>
      </c>
      <c r="C44" s="42">
        <v>12893.86</v>
      </c>
      <c r="D44" s="42">
        <v>45000</v>
      </c>
      <c r="E44" s="42">
        <v>1235.6099999999999</v>
      </c>
      <c r="F44" s="29" t="s">
        <v>293</v>
      </c>
      <c r="G44" s="39">
        <f t="shared" si="0"/>
        <v>2.7457999999999996E-2</v>
      </c>
    </row>
    <row r="45" spans="1:7" x14ac:dyDescent="0.3">
      <c r="A45" s="30" t="s">
        <v>69</v>
      </c>
      <c r="B45" s="30" t="s">
        <v>70</v>
      </c>
      <c r="C45" s="61">
        <v>42581.53</v>
      </c>
      <c r="D45" s="61">
        <v>68700</v>
      </c>
      <c r="E45" s="61">
        <v>41505.29</v>
      </c>
      <c r="F45" s="31" t="s">
        <v>294</v>
      </c>
      <c r="G45" s="59">
        <f t="shared" si="0"/>
        <v>0.60415269286754003</v>
      </c>
    </row>
    <row r="46" spans="1:7" x14ac:dyDescent="0.3">
      <c r="A46" s="28" t="s">
        <v>259</v>
      </c>
      <c r="B46" s="28" t="s">
        <v>260</v>
      </c>
      <c r="C46" s="42">
        <v>42581.53</v>
      </c>
      <c r="D46" s="42">
        <v>68700</v>
      </c>
      <c r="E46" s="42">
        <v>41505.29</v>
      </c>
      <c r="F46" s="29" t="s">
        <v>294</v>
      </c>
      <c r="G46" s="39">
        <f t="shared" si="0"/>
        <v>0.60415269286754003</v>
      </c>
    </row>
    <row r="47" spans="1:7" x14ac:dyDescent="0.3">
      <c r="A47" s="30" t="s">
        <v>81</v>
      </c>
      <c r="B47" s="30" t="s">
        <v>82</v>
      </c>
      <c r="C47" s="61">
        <v>31683.55</v>
      </c>
      <c r="D47" s="61">
        <v>8000</v>
      </c>
      <c r="E47" s="61">
        <v>10566.07</v>
      </c>
      <c r="F47" s="31" t="s">
        <v>295</v>
      </c>
      <c r="G47" s="59">
        <f t="shared" si="0"/>
        <v>1.32075875</v>
      </c>
    </row>
    <row r="48" spans="1:7" x14ac:dyDescent="0.3">
      <c r="A48" s="28" t="s">
        <v>296</v>
      </c>
      <c r="B48" s="28" t="s">
        <v>297</v>
      </c>
      <c r="C48" s="42">
        <v>31683.55</v>
      </c>
      <c r="D48" s="42">
        <v>8000</v>
      </c>
      <c r="E48" s="42">
        <v>10566.07</v>
      </c>
      <c r="F48" s="29" t="s">
        <v>295</v>
      </c>
      <c r="G48" s="39">
        <f t="shared" si="0"/>
        <v>1.32075875</v>
      </c>
    </row>
    <row r="49" spans="1:7" x14ac:dyDescent="0.3">
      <c r="A49" s="30" t="s">
        <v>71</v>
      </c>
      <c r="B49" s="30" t="s">
        <v>72</v>
      </c>
      <c r="C49" s="61">
        <v>805183.35</v>
      </c>
      <c r="D49" s="61">
        <v>1539421.26</v>
      </c>
      <c r="E49" s="61">
        <v>744227.16</v>
      </c>
      <c r="F49" s="31" t="s">
        <v>298</v>
      </c>
      <c r="G49" s="59">
        <f t="shared" si="0"/>
        <v>0.48344607115533794</v>
      </c>
    </row>
    <row r="50" spans="1:7" x14ac:dyDescent="0.3">
      <c r="A50" s="28" t="s">
        <v>262</v>
      </c>
      <c r="B50" s="28" t="s">
        <v>263</v>
      </c>
      <c r="C50" s="42"/>
      <c r="D50" s="42">
        <v>1324864.6100000001</v>
      </c>
      <c r="E50" s="42">
        <v>640295.62</v>
      </c>
      <c r="F50" s="29" t="s">
        <v>299</v>
      </c>
      <c r="G50" s="39">
        <f t="shared" si="0"/>
        <v>0.48329136061684064</v>
      </c>
    </row>
    <row r="51" spans="1:7" x14ac:dyDescent="0.3">
      <c r="A51" s="30" t="s">
        <v>265</v>
      </c>
      <c r="B51" s="30" t="s">
        <v>266</v>
      </c>
      <c r="C51" s="61"/>
      <c r="D51" s="61">
        <v>1315980</v>
      </c>
      <c r="E51" s="61">
        <v>634129.36</v>
      </c>
      <c r="F51" s="31" t="s">
        <v>300</v>
      </c>
      <c r="G51" s="59">
        <f t="shared" si="0"/>
        <v>0.48186853903554766</v>
      </c>
    </row>
    <row r="52" spans="1:7" x14ac:dyDescent="0.3">
      <c r="A52" s="28" t="s">
        <v>301</v>
      </c>
      <c r="B52" s="28" t="s">
        <v>302</v>
      </c>
      <c r="C52" s="42"/>
      <c r="D52" s="42">
        <v>6000</v>
      </c>
      <c r="E52" s="42">
        <v>6166.26</v>
      </c>
      <c r="F52" s="29" t="s">
        <v>303</v>
      </c>
      <c r="G52" s="39">
        <f t="shared" si="0"/>
        <v>1.0277100000000001</v>
      </c>
    </row>
    <row r="53" spans="1:7" x14ac:dyDescent="0.3">
      <c r="A53" s="30" t="s">
        <v>268</v>
      </c>
      <c r="B53" s="30" t="s">
        <v>269</v>
      </c>
      <c r="C53" s="61"/>
      <c r="D53" s="61">
        <v>2884.61</v>
      </c>
      <c r="E53" s="61"/>
      <c r="F53" s="31"/>
      <c r="G53" s="59"/>
    </row>
    <row r="54" spans="1:7" x14ac:dyDescent="0.3">
      <c r="A54" s="28" t="s">
        <v>270</v>
      </c>
      <c r="B54" s="28" t="s">
        <v>271</v>
      </c>
      <c r="C54" s="42"/>
      <c r="D54" s="42">
        <v>204900</v>
      </c>
      <c r="E54" s="42">
        <v>98875.75</v>
      </c>
      <c r="F54" s="29" t="s">
        <v>304</v>
      </c>
      <c r="G54" s="39">
        <f t="shared" si="0"/>
        <v>0.48255612493899463</v>
      </c>
    </row>
    <row r="55" spans="1:7" x14ac:dyDescent="0.3">
      <c r="A55" s="30" t="s">
        <v>273</v>
      </c>
      <c r="B55" s="30" t="s">
        <v>274</v>
      </c>
      <c r="C55" s="61"/>
      <c r="D55" s="61">
        <v>204900</v>
      </c>
      <c r="E55" s="61">
        <v>98875.75</v>
      </c>
      <c r="F55" s="31" t="s">
        <v>304</v>
      </c>
      <c r="G55" s="59">
        <f t="shared" si="0"/>
        <v>0.48255612493899463</v>
      </c>
    </row>
    <row r="56" spans="1:7" x14ac:dyDescent="0.3">
      <c r="A56" s="28" t="s">
        <v>275</v>
      </c>
      <c r="B56" s="28" t="s">
        <v>276</v>
      </c>
      <c r="C56" s="42"/>
      <c r="D56" s="42">
        <v>9656.65</v>
      </c>
      <c r="E56" s="42">
        <v>5055.79</v>
      </c>
      <c r="F56" s="29" t="s">
        <v>305</v>
      </c>
      <c r="G56" s="39">
        <f t="shared" si="0"/>
        <v>0.52355527020239945</v>
      </c>
    </row>
    <row r="57" spans="1:7" x14ac:dyDescent="0.3">
      <c r="A57" s="30" t="s">
        <v>278</v>
      </c>
      <c r="B57" s="30" t="s">
        <v>279</v>
      </c>
      <c r="C57" s="61"/>
      <c r="D57" s="61">
        <v>9656.65</v>
      </c>
      <c r="E57" s="61">
        <v>5055.79</v>
      </c>
      <c r="F57" s="31" t="s">
        <v>305</v>
      </c>
      <c r="G57" s="59">
        <f t="shared" si="0"/>
        <v>0.52355527020239945</v>
      </c>
    </row>
    <row r="58" spans="1:7" x14ac:dyDescent="0.3">
      <c r="A58" s="28" t="s">
        <v>202</v>
      </c>
      <c r="B58" s="28" t="s">
        <v>203</v>
      </c>
      <c r="C58" s="42">
        <v>3106.14</v>
      </c>
      <c r="D58" s="42"/>
      <c r="E58" s="42"/>
      <c r="F58" s="29"/>
      <c r="G58" s="39"/>
    </row>
    <row r="59" spans="1:7" x14ac:dyDescent="0.3">
      <c r="A59" s="30" t="s">
        <v>280</v>
      </c>
      <c r="B59" s="30" t="s">
        <v>281</v>
      </c>
      <c r="C59" s="61">
        <v>3106.14</v>
      </c>
      <c r="D59" s="61"/>
      <c r="E59" s="61"/>
      <c r="F59" s="31"/>
      <c r="G59" s="59"/>
    </row>
    <row r="60" spans="1:7" x14ac:dyDescent="0.3">
      <c r="A60" s="28" t="s">
        <v>73</v>
      </c>
      <c r="B60" s="28" t="s">
        <v>74</v>
      </c>
      <c r="C60" s="42">
        <v>794485.84</v>
      </c>
      <c r="D60" s="42"/>
      <c r="E60" s="42"/>
      <c r="F60" s="29"/>
      <c r="G60" s="39"/>
    </row>
    <row r="61" spans="1:7" x14ac:dyDescent="0.3">
      <c r="A61" s="30" t="s">
        <v>282</v>
      </c>
      <c r="B61" s="30" t="s">
        <v>283</v>
      </c>
      <c r="C61" s="61">
        <v>794485.84</v>
      </c>
      <c r="D61" s="61"/>
      <c r="E61" s="61"/>
      <c r="F61" s="31"/>
      <c r="G61" s="59"/>
    </row>
    <row r="62" spans="1:7" x14ac:dyDescent="0.3">
      <c r="A62" s="28" t="s">
        <v>83</v>
      </c>
      <c r="B62" s="28" t="s">
        <v>84</v>
      </c>
      <c r="C62" s="42">
        <v>7591.37</v>
      </c>
      <c r="D62" s="42"/>
      <c r="E62" s="42"/>
      <c r="F62" s="29"/>
      <c r="G62" s="39"/>
    </row>
    <row r="63" spans="1:7" x14ac:dyDescent="0.3">
      <c r="A63" s="30" t="s">
        <v>284</v>
      </c>
      <c r="B63" s="30" t="s">
        <v>285</v>
      </c>
      <c r="C63" s="61">
        <v>1248.8499999999999</v>
      </c>
      <c r="D63" s="61"/>
      <c r="E63" s="61"/>
      <c r="F63" s="31"/>
      <c r="G63" s="59"/>
    </row>
    <row r="64" spans="1:7" x14ac:dyDescent="0.3">
      <c r="A64" s="28" t="s">
        <v>306</v>
      </c>
      <c r="B64" s="28" t="s">
        <v>307</v>
      </c>
      <c r="C64" s="42">
        <v>6342.52</v>
      </c>
      <c r="D64" s="42"/>
      <c r="E64" s="42"/>
      <c r="F64" s="29"/>
      <c r="G64" s="39"/>
    </row>
    <row r="65" spans="1:7" x14ac:dyDescent="0.3">
      <c r="A65" s="30" t="s">
        <v>75</v>
      </c>
      <c r="B65" s="30" t="s">
        <v>76</v>
      </c>
      <c r="C65" s="61"/>
      <c r="D65" s="61">
        <v>1700</v>
      </c>
      <c r="E65" s="61">
        <v>2220</v>
      </c>
      <c r="F65" s="31" t="s">
        <v>308</v>
      </c>
      <c r="G65" s="59">
        <f t="shared" si="0"/>
        <v>1.3058823529411765</v>
      </c>
    </row>
    <row r="66" spans="1:7" x14ac:dyDescent="0.3">
      <c r="A66" s="28" t="s">
        <v>77</v>
      </c>
      <c r="B66" s="28" t="s">
        <v>78</v>
      </c>
      <c r="C66" s="42"/>
      <c r="D66" s="42">
        <v>1500</v>
      </c>
      <c r="E66" s="42">
        <v>2220</v>
      </c>
      <c r="F66" s="29" t="s">
        <v>309</v>
      </c>
      <c r="G66" s="39">
        <f t="shared" si="0"/>
        <v>1.48</v>
      </c>
    </row>
    <row r="67" spans="1:7" x14ac:dyDescent="0.3">
      <c r="A67" s="30" t="s">
        <v>287</v>
      </c>
      <c r="B67" s="30" t="s">
        <v>288</v>
      </c>
      <c r="C67" s="61"/>
      <c r="D67" s="61">
        <v>1500</v>
      </c>
      <c r="E67" s="61">
        <v>2220</v>
      </c>
      <c r="F67" s="31" t="s">
        <v>309</v>
      </c>
      <c r="G67" s="59">
        <f t="shared" si="0"/>
        <v>1.48</v>
      </c>
    </row>
    <row r="68" spans="1:7" x14ac:dyDescent="0.3">
      <c r="A68" s="28" t="s">
        <v>102</v>
      </c>
      <c r="B68" s="28" t="s">
        <v>103</v>
      </c>
      <c r="C68" s="42"/>
      <c r="D68" s="42">
        <v>200</v>
      </c>
      <c r="E68" s="42"/>
      <c r="F68" s="29"/>
      <c r="G68" s="39"/>
    </row>
    <row r="69" spans="1:7" x14ac:dyDescent="0.3">
      <c r="A69" s="30" t="s">
        <v>310</v>
      </c>
      <c r="B69" s="30" t="s">
        <v>311</v>
      </c>
      <c r="C69" s="61"/>
      <c r="D69" s="61">
        <v>200</v>
      </c>
      <c r="E69" s="61"/>
      <c r="F69" s="31"/>
      <c r="G69" s="59"/>
    </row>
    <row r="70" spans="1:7" x14ac:dyDescent="0.3">
      <c r="A70" s="49"/>
      <c r="B70" s="49" t="s">
        <v>56</v>
      </c>
      <c r="C70" s="62">
        <v>907926.68</v>
      </c>
      <c r="D70" s="62">
        <v>1705296.65</v>
      </c>
      <c r="E70" s="62">
        <v>823204.13</v>
      </c>
      <c r="F70" s="55" t="s">
        <v>240</v>
      </c>
      <c r="G70" s="52">
        <v>90.67</v>
      </c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D9" sqref="D9"/>
    </sheetView>
  </sheetViews>
  <sheetFormatPr defaultRowHeight="14.4" x14ac:dyDescent="0.3"/>
  <cols>
    <col min="1" max="1" width="15.69921875" customWidth="1" collapsed="1"/>
    <col min="2" max="2" width="35.69921875" customWidth="1" collapsed="1"/>
    <col min="3" max="3" width="11.3984375" customWidth="1" collapsed="1"/>
    <col min="4" max="4" width="13.8984375" customWidth="1" collapsed="1"/>
    <col min="5" max="5" width="13.09765625" customWidth="1" collapsed="1"/>
    <col min="6" max="6" width="7.19921875" customWidth="1" collapsed="1"/>
    <col min="7" max="7" width="8.796875" customWidth="1" collapsed="1"/>
  </cols>
  <sheetData>
    <row r="1" spans="1:7" x14ac:dyDescent="0.3">
      <c r="A1" s="3" t="s">
        <v>94</v>
      </c>
    </row>
    <row r="2" spans="1:7" x14ac:dyDescent="0.3">
      <c r="A2" s="3" t="s">
        <v>98</v>
      </c>
    </row>
    <row r="3" spans="1:7" s="4" customFormat="1" ht="43.2" x14ac:dyDescent="0.3">
      <c r="A3" s="49" t="s">
        <v>112</v>
      </c>
      <c r="B3" s="49" t="s">
        <v>2</v>
      </c>
      <c r="C3" s="49" t="s">
        <v>122</v>
      </c>
      <c r="D3" s="49" t="s">
        <v>193</v>
      </c>
      <c r="E3" s="49" t="s">
        <v>248</v>
      </c>
      <c r="F3" s="54" t="s">
        <v>3</v>
      </c>
      <c r="G3" s="49" t="s">
        <v>3</v>
      </c>
    </row>
    <row r="4" spans="1:7" x14ac:dyDescent="0.3">
      <c r="A4" s="49" t="s">
        <v>4</v>
      </c>
      <c r="B4" s="49" t="s">
        <v>5</v>
      </c>
      <c r="C4" s="49" t="s">
        <v>6</v>
      </c>
      <c r="D4" s="49" t="s">
        <v>7</v>
      </c>
      <c r="E4" s="49" t="s">
        <v>8</v>
      </c>
      <c r="F4" s="54" t="s">
        <v>194</v>
      </c>
      <c r="G4" s="49" t="s">
        <v>195</v>
      </c>
    </row>
    <row r="5" spans="1:7" x14ac:dyDescent="0.3">
      <c r="A5" s="30"/>
      <c r="B5" s="30" t="s">
        <v>0</v>
      </c>
      <c r="C5" s="30"/>
      <c r="D5" s="30"/>
      <c r="E5" s="30"/>
      <c r="F5" s="30"/>
      <c r="G5" s="30"/>
    </row>
    <row r="6" spans="1:7" x14ac:dyDescent="0.3">
      <c r="A6" s="28" t="s">
        <v>85</v>
      </c>
      <c r="B6" s="28" t="s">
        <v>86</v>
      </c>
      <c r="C6" s="43">
        <v>907926.68</v>
      </c>
      <c r="D6" s="43">
        <v>1705296.65</v>
      </c>
      <c r="E6" s="43">
        <v>823204.13</v>
      </c>
      <c r="F6" s="63">
        <f>E6/C6</f>
        <v>0.90668569184463221</v>
      </c>
      <c r="G6" s="63">
        <f>E6/D6</f>
        <v>0.48273368155622665</v>
      </c>
    </row>
    <row r="7" spans="1:7" x14ac:dyDescent="0.3">
      <c r="A7" s="30" t="s">
        <v>87</v>
      </c>
      <c r="B7" s="30" t="s">
        <v>88</v>
      </c>
      <c r="C7" s="58">
        <v>907926.68</v>
      </c>
      <c r="D7" s="58">
        <v>1705296.65</v>
      </c>
      <c r="E7" s="58">
        <v>823204.13</v>
      </c>
      <c r="F7" s="64">
        <f>E7/C7</f>
        <v>0.90668569184463221</v>
      </c>
      <c r="G7" s="64">
        <f>E7/D7</f>
        <v>0.48273368155622665</v>
      </c>
    </row>
    <row r="8" spans="1:7" x14ac:dyDescent="0.3">
      <c r="A8" s="28" t="s">
        <v>210</v>
      </c>
      <c r="B8" s="28" t="s">
        <v>211</v>
      </c>
      <c r="C8" s="43">
        <v>907926.68</v>
      </c>
      <c r="D8" s="43">
        <v>1703496.65</v>
      </c>
      <c r="E8" s="43">
        <v>823204.13</v>
      </c>
      <c r="F8" s="63">
        <f>E8/C7</f>
        <v>0.90668569184463221</v>
      </c>
      <c r="G8" s="63">
        <f>E8/D8</f>
        <v>0.48324376217587517</v>
      </c>
    </row>
    <row r="9" spans="1:7" ht="28.8" x14ac:dyDescent="0.3">
      <c r="A9" s="30" t="s">
        <v>104</v>
      </c>
      <c r="B9" s="32" t="s">
        <v>105</v>
      </c>
      <c r="C9" s="58"/>
      <c r="D9" s="58">
        <v>1800</v>
      </c>
      <c r="E9" s="58"/>
      <c r="F9" s="30"/>
      <c r="G9" s="30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A3" sqref="A3:G4"/>
    </sheetView>
  </sheetViews>
  <sheetFormatPr defaultRowHeight="14.4" x14ac:dyDescent="0.3"/>
  <cols>
    <col min="1" max="1" width="8.59765625" style="5" bestFit="1" customWidth="1"/>
    <col min="2" max="2" width="32.8984375" customWidth="1"/>
    <col min="3" max="5" width="15.69921875" customWidth="1"/>
    <col min="6" max="7" width="10.3984375" bestFit="1" customWidth="1"/>
  </cols>
  <sheetData>
    <row r="1" spans="1:7" x14ac:dyDescent="0.3">
      <c r="A1" s="70" t="s">
        <v>1</v>
      </c>
      <c r="B1" s="70"/>
      <c r="C1" s="70"/>
      <c r="D1" s="70"/>
      <c r="E1" s="70"/>
      <c r="F1" s="70"/>
    </row>
    <row r="2" spans="1:7" x14ac:dyDescent="0.3">
      <c r="A2" s="70" t="s">
        <v>111</v>
      </c>
      <c r="B2" s="70"/>
      <c r="C2" s="70"/>
      <c r="D2" s="70"/>
      <c r="E2" s="70"/>
      <c r="F2" s="70"/>
    </row>
    <row r="3" spans="1:7" ht="28.8" x14ac:dyDescent="0.3">
      <c r="A3" s="49" t="s">
        <v>112</v>
      </c>
      <c r="B3" s="49" t="s">
        <v>2</v>
      </c>
      <c r="C3" s="49" t="s">
        <v>122</v>
      </c>
      <c r="D3" s="49" t="s">
        <v>193</v>
      </c>
      <c r="E3" s="49" t="s">
        <v>248</v>
      </c>
      <c r="F3" s="54" t="s">
        <v>3</v>
      </c>
      <c r="G3" s="49" t="s">
        <v>3</v>
      </c>
    </row>
    <row r="4" spans="1:7" x14ac:dyDescent="0.3">
      <c r="A4" s="49" t="s">
        <v>4</v>
      </c>
      <c r="B4" s="49" t="s">
        <v>5</v>
      </c>
      <c r="C4" s="49" t="s">
        <v>6</v>
      </c>
      <c r="D4" s="49" t="s">
        <v>7</v>
      </c>
      <c r="E4" s="49" t="s">
        <v>8</v>
      </c>
      <c r="F4" s="54" t="s">
        <v>194</v>
      </c>
      <c r="G4" s="49" t="s">
        <v>195</v>
      </c>
    </row>
    <row r="5" spans="1:7" x14ac:dyDescent="0.3">
      <c r="A5" s="16"/>
      <c r="B5" s="8" t="s">
        <v>113</v>
      </c>
      <c r="C5" s="9"/>
      <c r="D5" s="9"/>
      <c r="E5" s="9"/>
      <c r="F5" s="9"/>
      <c r="G5" s="10"/>
    </row>
    <row r="6" spans="1:7" x14ac:dyDescent="0.3">
      <c r="A6" s="15">
        <v>8</v>
      </c>
      <c r="B6" s="11" t="s">
        <v>114</v>
      </c>
      <c r="C6" s="12"/>
      <c r="D6" s="12"/>
      <c r="E6" s="12"/>
      <c r="F6" s="12"/>
      <c r="G6" s="13"/>
    </row>
    <row r="7" spans="1:7" x14ac:dyDescent="0.3">
      <c r="A7" s="16">
        <v>84</v>
      </c>
      <c r="B7" s="8" t="s">
        <v>115</v>
      </c>
      <c r="C7" s="9"/>
      <c r="D7" s="9"/>
      <c r="E7" s="9"/>
      <c r="F7" s="9"/>
      <c r="G7" s="10"/>
    </row>
    <row r="8" spans="1:7" x14ac:dyDescent="0.3">
      <c r="A8" s="19"/>
      <c r="B8" s="14" t="s">
        <v>116</v>
      </c>
      <c r="C8" s="17"/>
      <c r="D8" s="17"/>
      <c r="E8" s="17"/>
      <c r="F8" s="17"/>
      <c r="G8" s="18"/>
    </row>
    <row r="9" spans="1:7" x14ac:dyDescent="0.3">
      <c r="A9" s="16">
        <v>5</v>
      </c>
      <c r="B9" s="8" t="s">
        <v>117</v>
      </c>
      <c r="C9" s="9"/>
      <c r="D9" s="9"/>
      <c r="E9" s="9"/>
      <c r="F9" s="9"/>
      <c r="G9" s="10"/>
    </row>
    <row r="10" spans="1:7" x14ac:dyDescent="0.3">
      <c r="A10" s="15">
        <v>54</v>
      </c>
      <c r="B10" s="11" t="s">
        <v>118</v>
      </c>
      <c r="C10" s="12"/>
      <c r="D10" s="12"/>
      <c r="E10" s="12"/>
      <c r="F10" s="12"/>
      <c r="G10" s="13"/>
    </row>
  </sheetData>
  <mergeCells count="2">
    <mergeCell ref="A1:F1"/>
    <mergeCell ref="A2:F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A3" sqref="A3:G4"/>
    </sheetView>
  </sheetViews>
  <sheetFormatPr defaultRowHeight="14.4" x14ac:dyDescent="0.3"/>
  <cols>
    <col min="1" max="1" width="8.59765625" bestFit="1" customWidth="1"/>
    <col min="2" max="2" width="26.296875" customWidth="1"/>
    <col min="3" max="4" width="15.69921875" customWidth="1"/>
    <col min="5" max="5" width="13.59765625" customWidth="1"/>
    <col min="6" max="7" width="10.3984375" bestFit="1" customWidth="1"/>
  </cols>
  <sheetData>
    <row r="1" spans="1:7" x14ac:dyDescent="0.3">
      <c r="A1" s="70" t="s">
        <v>1</v>
      </c>
      <c r="B1" s="70"/>
      <c r="C1" s="70"/>
      <c r="D1" s="70"/>
      <c r="E1" s="70"/>
      <c r="F1" s="70"/>
    </row>
    <row r="2" spans="1:7" x14ac:dyDescent="0.3">
      <c r="A2" s="70" t="s">
        <v>119</v>
      </c>
      <c r="B2" s="70"/>
      <c r="C2" s="70"/>
      <c r="D2" s="70"/>
      <c r="E2" s="70"/>
      <c r="F2" s="70"/>
    </row>
    <row r="3" spans="1:7" ht="43.2" x14ac:dyDescent="0.3">
      <c r="A3" s="49" t="s">
        <v>112</v>
      </c>
      <c r="B3" s="49" t="s">
        <v>2</v>
      </c>
      <c r="C3" s="49" t="s">
        <v>122</v>
      </c>
      <c r="D3" s="49" t="s">
        <v>193</v>
      </c>
      <c r="E3" s="49" t="s">
        <v>248</v>
      </c>
      <c r="F3" s="54" t="s">
        <v>3</v>
      </c>
      <c r="G3" s="49" t="s">
        <v>3</v>
      </c>
    </row>
    <row r="4" spans="1:7" x14ac:dyDescent="0.3">
      <c r="A4" s="49" t="s">
        <v>4</v>
      </c>
      <c r="B4" s="49" t="s">
        <v>5</v>
      </c>
      <c r="C4" s="49" t="s">
        <v>6</v>
      </c>
      <c r="D4" s="49" t="s">
        <v>7</v>
      </c>
      <c r="E4" s="49" t="s">
        <v>8</v>
      </c>
      <c r="F4" s="54" t="s">
        <v>194</v>
      </c>
      <c r="G4" s="49" t="s">
        <v>195</v>
      </c>
    </row>
    <row r="5" spans="1:7" x14ac:dyDescent="0.3">
      <c r="A5" s="16"/>
      <c r="B5" s="8" t="s">
        <v>113</v>
      </c>
      <c r="C5" s="9"/>
      <c r="D5" s="9"/>
      <c r="E5" s="9"/>
      <c r="F5" s="9"/>
      <c r="G5" s="10"/>
    </row>
    <row r="6" spans="1:7" x14ac:dyDescent="0.3">
      <c r="A6" s="15">
        <v>8</v>
      </c>
      <c r="B6" s="11" t="s">
        <v>120</v>
      </c>
      <c r="C6" s="12"/>
      <c r="D6" s="12"/>
      <c r="E6" s="12"/>
      <c r="F6" s="12"/>
      <c r="G6" s="13"/>
    </row>
    <row r="7" spans="1:7" x14ac:dyDescent="0.3">
      <c r="A7" s="16">
        <v>81</v>
      </c>
      <c r="B7" s="8" t="s">
        <v>120</v>
      </c>
      <c r="C7" s="9"/>
      <c r="D7" s="9"/>
      <c r="E7" s="9"/>
      <c r="F7" s="9"/>
      <c r="G7" s="10"/>
    </row>
    <row r="8" spans="1:7" x14ac:dyDescent="0.3">
      <c r="A8" s="19"/>
      <c r="B8" s="14" t="s">
        <v>116</v>
      </c>
      <c r="C8" s="17"/>
      <c r="D8" s="17"/>
      <c r="E8" s="17"/>
      <c r="F8" s="17"/>
      <c r="G8" s="18"/>
    </row>
    <row r="9" spans="1:7" x14ac:dyDescent="0.3">
      <c r="A9" s="16">
        <v>1</v>
      </c>
      <c r="B9" s="8" t="s">
        <v>60</v>
      </c>
      <c r="C9" s="9"/>
      <c r="D9" s="9"/>
      <c r="E9" s="9"/>
      <c r="F9" s="9"/>
      <c r="G9" s="10"/>
    </row>
    <row r="10" spans="1:7" x14ac:dyDescent="0.3">
      <c r="A10" s="15">
        <v>11</v>
      </c>
      <c r="B10" s="11" t="s">
        <v>60</v>
      </c>
      <c r="C10" s="12"/>
      <c r="D10" s="12"/>
      <c r="E10" s="12"/>
      <c r="F10" s="12"/>
      <c r="G10" s="13"/>
    </row>
    <row r="11" spans="1:7" x14ac:dyDescent="0.3">
      <c r="A11" s="16">
        <v>3</v>
      </c>
      <c r="B11" s="8" t="s">
        <v>121</v>
      </c>
      <c r="C11" s="9"/>
      <c r="D11" s="9"/>
      <c r="E11" s="9"/>
      <c r="F11" s="9"/>
      <c r="G11" s="10"/>
    </row>
    <row r="12" spans="1:7" x14ac:dyDescent="0.3">
      <c r="A12" s="15">
        <v>31</v>
      </c>
      <c r="B12" s="11" t="s">
        <v>121</v>
      </c>
      <c r="C12" s="12"/>
      <c r="D12" s="12"/>
      <c r="E12" s="12"/>
      <c r="F12" s="12"/>
      <c r="G12" s="13"/>
    </row>
  </sheetData>
  <mergeCells count="2">
    <mergeCell ref="A1:F1"/>
    <mergeCell ref="A2:F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zoomScaleNormal="100" workbookViewId="0">
      <selection activeCell="B233" sqref="B233"/>
    </sheetView>
  </sheetViews>
  <sheetFormatPr defaultRowHeight="14.4" x14ac:dyDescent="0.3"/>
  <cols>
    <col min="1" max="1" width="10.69921875" style="5" customWidth="1" collapsed="1"/>
    <col min="2" max="2" width="40.69921875" customWidth="1" collapsed="1"/>
    <col min="3" max="4" width="15.69921875" customWidth="1" collapsed="1"/>
    <col min="5" max="5" width="10.69921875" customWidth="1" collapsed="1"/>
  </cols>
  <sheetData>
    <row r="1" spans="1:5" x14ac:dyDescent="0.3">
      <c r="A1" s="6" t="s">
        <v>312</v>
      </c>
    </row>
    <row r="2" spans="1:5" x14ac:dyDescent="0.3">
      <c r="A2" s="6" t="s">
        <v>97</v>
      </c>
    </row>
    <row r="3" spans="1:5" x14ac:dyDescent="0.3">
      <c r="A3" s="7"/>
    </row>
    <row r="4" spans="1:5" s="4" customFormat="1" ht="28.8" x14ac:dyDescent="0.3">
      <c r="A4" s="49" t="s">
        <v>112</v>
      </c>
      <c r="B4" s="49" t="s">
        <v>2</v>
      </c>
      <c r="C4" s="49" t="s">
        <v>193</v>
      </c>
      <c r="D4" s="49" t="s">
        <v>248</v>
      </c>
      <c r="E4" s="49" t="s">
        <v>3</v>
      </c>
    </row>
    <row r="5" spans="1:5" x14ac:dyDescent="0.3">
      <c r="A5" s="65" t="s">
        <v>4</v>
      </c>
      <c r="B5" s="65" t="s">
        <v>5</v>
      </c>
      <c r="C5" s="65" t="s">
        <v>6</v>
      </c>
      <c r="D5" s="65" t="s">
        <v>7</v>
      </c>
      <c r="E5" s="65" t="s">
        <v>196</v>
      </c>
    </row>
    <row r="6" spans="1:5" x14ac:dyDescent="0.3">
      <c r="A6" s="11"/>
      <c r="B6" s="11" t="s">
        <v>89</v>
      </c>
      <c r="C6" s="12">
        <v>1705296.65</v>
      </c>
      <c r="D6" s="12">
        <v>823204.13</v>
      </c>
      <c r="E6" s="12" t="s">
        <v>240</v>
      </c>
    </row>
    <row r="7" spans="1:5" x14ac:dyDescent="0.3">
      <c r="A7" s="8" t="s">
        <v>365</v>
      </c>
      <c r="B7" s="8" t="s">
        <v>366</v>
      </c>
      <c r="C7" s="9">
        <v>1705296.65</v>
      </c>
      <c r="D7" s="9">
        <v>823204.13</v>
      </c>
      <c r="E7" s="9" t="s">
        <v>240</v>
      </c>
    </row>
    <row r="8" spans="1:5" x14ac:dyDescent="0.3">
      <c r="A8" s="11" t="s">
        <v>212</v>
      </c>
      <c r="B8" s="11" t="s">
        <v>213</v>
      </c>
      <c r="C8" s="12">
        <v>1626780</v>
      </c>
      <c r="D8" s="12">
        <v>771068.59</v>
      </c>
      <c r="E8" s="12" t="s">
        <v>313</v>
      </c>
    </row>
    <row r="9" spans="1:5" x14ac:dyDescent="0.3">
      <c r="A9" s="8" t="s">
        <v>214</v>
      </c>
      <c r="B9" s="8" t="s">
        <v>92</v>
      </c>
      <c r="C9" s="9">
        <v>1520780</v>
      </c>
      <c r="D9" s="9">
        <v>733934.43</v>
      </c>
      <c r="E9" s="9" t="s">
        <v>304</v>
      </c>
    </row>
    <row r="10" spans="1:5" x14ac:dyDescent="0.3">
      <c r="A10" s="11" t="s">
        <v>61</v>
      </c>
      <c r="B10" s="11" t="s">
        <v>62</v>
      </c>
      <c r="C10" s="12">
        <v>2500</v>
      </c>
      <c r="D10" s="12"/>
      <c r="E10" s="12"/>
    </row>
    <row r="11" spans="1:5" x14ac:dyDescent="0.3">
      <c r="A11" s="8" t="s">
        <v>63</v>
      </c>
      <c r="B11" s="8" t="s">
        <v>64</v>
      </c>
      <c r="C11" s="9">
        <v>1800</v>
      </c>
      <c r="D11" s="9"/>
      <c r="E11" s="9"/>
    </row>
    <row r="12" spans="1:5" x14ac:dyDescent="0.3">
      <c r="A12" s="11" t="s">
        <v>138</v>
      </c>
      <c r="B12" s="11" t="s">
        <v>23</v>
      </c>
      <c r="C12" s="12">
        <v>1800</v>
      </c>
      <c r="D12" s="12"/>
      <c r="E12" s="12"/>
    </row>
    <row r="13" spans="1:5" x14ac:dyDescent="0.3">
      <c r="A13" s="8" t="s">
        <v>147</v>
      </c>
      <c r="B13" s="8" t="s">
        <v>30</v>
      </c>
      <c r="C13" s="9">
        <v>1800</v>
      </c>
      <c r="D13" s="9"/>
      <c r="E13" s="9"/>
    </row>
    <row r="14" spans="1:5" x14ac:dyDescent="0.3">
      <c r="A14" s="11" t="s">
        <v>79</v>
      </c>
      <c r="B14" s="11" t="s">
        <v>80</v>
      </c>
      <c r="C14" s="12">
        <v>700</v>
      </c>
      <c r="D14" s="12"/>
      <c r="E14" s="12"/>
    </row>
    <row r="15" spans="1:5" x14ac:dyDescent="0.3">
      <c r="A15" s="8" t="s">
        <v>138</v>
      </c>
      <c r="B15" s="8" t="s">
        <v>23</v>
      </c>
      <c r="C15" s="9">
        <v>700</v>
      </c>
      <c r="D15" s="9"/>
      <c r="E15" s="9"/>
    </row>
    <row r="16" spans="1:5" x14ac:dyDescent="0.3">
      <c r="A16" s="11" t="s">
        <v>147</v>
      </c>
      <c r="B16" s="11" t="s">
        <v>30</v>
      </c>
      <c r="C16" s="12">
        <v>700</v>
      </c>
      <c r="D16" s="12"/>
      <c r="E16" s="12"/>
    </row>
    <row r="17" spans="1:5" x14ac:dyDescent="0.3">
      <c r="A17" s="8" t="s">
        <v>65</v>
      </c>
      <c r="B17" s="8" t="s">
        <v>66</v>
      </c>
      <c r="C17" s="9">
        <v>113700</v>
      </c>
      <c r="D17" s="9">
        <v>50309.66</v>
      </c>
      <c r="E17" s="9" t="s">
        <v>314</v>
      </c>
    </row>
    <row r="18" spans="1:5" x14ac:dyDescent="0.3">
      <c r="A18" s="11" t="s">
        <v>67</v>
      </c>
      <c r="B18" s="11" t="s">
        <v>68</v>
      </c>
      <c r="C18" s="12">
        <v>40000</v>
      </c>
      <c r="D18" s="12">
        <v>870.61</v>
      </c>
      <c r="E18" s="12" t="s">
        <v>315</v>
      </c>
    </row>
    <row r="19" spans="1:5" x14ac:dyDescent="0.3">
      <c r="A19" s="8" t="s">
        <v>138</v>
      </c>
      <c r="B19" s="8" t="s">
        <v>23</v>
      </c>
      <c r="C19" s="9">
        <v>40000</v>
      </c>
      <c r="D19" s="9">
        <v>870.61</v>
      </c>
      <c r="E19" s="9" t="s">
        <v>315</v>
      </c>
    </row>
    <row r="20" spans="1:5" x14ac:dyDescent="0.3">
      <c r="A20" s="11" t="s">
        <v>147</v>
      </c>
      <c r="B20" s="11" t="s">
        <v>30</v>
      </c>
      <c r="C20" s="12">
        <v>39800</v>
      </c>
      <c r="D20" s="12">
        <v>686.08</v>
      </c>
      <c r="E20" s="12" t="s">
        <v>316</v>
      </c>
    </row>
    <row r="21" spans="1:5" x14ac:dyDescent="0.3">
      <c r="A21" s="8" t="s">
        <v>148</v>
      </c>
      <c r="B21" s="8" t="s">
        <v>31</v>
      </c>
      <c r="C21" s="9"/>
      <c r="D21" s="9">
        <v>127.84</v>
      </c>
      <c r="E21" s="9"/>
    </row>
    <row r="22" spans="1:5" x14ac:dyDescent="0.3">
      <c r="A22" s="11" t="s">
        <v>149</v>
      </c>
      <c r="B22" s="11" t="s">
        <v>32</v>
      </c>
      <c r="C22" s="12"/>
      <c r="D22" s="12">
        <v>127.84</v>
      </c>
      <c r="E22" s="12"/>
    </row>
    <row r="23" spans="1:5" x14ac:dyDescent="0.3">
      <c r="A23" s="8" t="s">
        <v>152</v>
      </c>
      <c r="B23" s="8" t="s">
        <v>35</v>
      </c>
      <c r="C23" s="9"/>
      <c r="D23" s="9">
        <v>84.18</v>
      </c>
      <c r="E23" s="9"/>
    </row>
    <row r="24" spans="1:5" x14ac:dyDescent="0.3">
      <c r="A24" s="11" t="s">
        <v>154</v>
      </c>
      <c r="B24" s="11" t="s">
        <v>37</v>
      </c>
      <c r="C24" s="12"/>
      <c r="D24" s="12">
        <v>84.18</v>
      </c>
      <c r="E24" s="12"/>
    </row>
    <row r="25" spans="1:5" x14ac:dyDescent="0.3">
      <c r="A25" s="8" t="s">
        <v>160</v>
      </c>
      <c r="B25" s="8" t="s">
        <v>40</v>
      </c>
      <c r="C25" s="9"/>
      <c r="D25" s="9">
        <v>474.06</v>
      </c>
      <c r="E25" s="9"/>
    </row>
    <row r="26" spans="1:5" x14ac:dyDescent="0.3">
      <c r="A26" s="11" t="s">
        <v>165</v>
      </c>
      <c r="B26" s="11" t="s">
        <v>166</v>
      </c>
      <c r="C26" s="12"/>
      <c r="D26" s="12">
        <v>21.9</v>
      </c>
      <c r="E26" s="12"/>
    </row>
    <row r="27" spans="1:5" x14ac:dyDescent="0.3">
      <c r="A27" s="8" t="s">
        <v>169</v>
      </c>
      <c r="B27" s="8" t="s">
        <v>45</v>
      </c>
      <c r="C27" s="9"/>
      <c r="D27" s="9">
        <v>452.16</v>
      </c>
      <c r="E27" s="9"/>
    </row>
    <row r="28" spans="1:5" x14ac:dyDescent="0.3">
      <c r="A28" s="11" t="s">
        <v>176</v>
      </c>
      <c r="B28" s="11" t="s">
        <v>48</v>
      </c>
      <c r="C28" s="12">
        <v>200</v>
      </c>
      <c r="D28" s="12">
        <v>184.53</v>
      </c>
      <c r="E28" s="12" t="s">
        <v>317</v>
      </c>
    </row>
    <row r="29" spans="1:5" x14ac:dyDescent="0.3">
      <c r="A29" s="8" t="s">
        <v>177</v>
      </c>
      <c r="B29" s="8" t="s">
        <v>49</v>
      </c>
      <c r="C29" s="9"/>
      <c r="D29" s="9">
        <v>184.53</v>
      </c>
      <c r="E29" s="9"/>
    </row>
    <row r="30" spans="1:5" x14ac:dyDescent="0.3">
      <c r="A30" s="11" t="s">
        <v>178</v>
      </c>
      <c r="B30" s="11" t="s">
        <v>50</v>
      </c>
      <c r="C30" s="12"/>
      <c r="D30" s="12">
        <v>184.53</v>
      </c>
      <c r="E30" s="12"/>
    </row>
    <row r="31" spans="1:5" x14ac:dyDescent="0.3">
      <c r="A31" s="8" t="s">
        <v>69</v>
      </c>
      <c r="B31" s="8" t="s">
        <v>70</v>
      </c>
      <c r="C31" s="9">
        <v>68700</v>
      </c>
      <c r="D31" s="9">
        <v>41505.29</v>
      </c>
      <c r="E31" s="9" t="s">
        <v>294</v>
      </c>
    </row>
    <row r="32" spans="1:5" x14ac:dyDescent="0.3">
      <c r="A32" s="11" t="s">
        <v>138</v>
      </c>
      <c r="B32" s="11" t="s">
        <v>23</v>
      </c>
      <c r="C32" s="12">
        <v>68700</v>
      </c>
      <c r="D32" s="12">
        <v>41505.29</v>
      </c>
      <c r="E32" s="12" t="s">
        <v>294</v>
      </c>
    </row>
    <row r="33" spans="1:5" x14ac:dyDescent="0.3">
      <c r="A33" s="8" t="s">
        <v>147</v>
      </c>
      <c r="B33" s="8" t="s">
        <v>30</v>
      </c>
      <c r="C33" s="9">
        <v>67800</v>
      </c>
      <c r="D33" s="9">
        <v>41505.29</v>
      </c>
      <c r="E33" s="9" t="s">
        <v>318</v>
      </c>
    </row>
    <row r="34" spans="1:5" x14ac:dyDescent="0.3">
      <c r="A34" s="11" t="s">
        <v>148</v>
      </c>
      <c r="B34" s="11" t="s">
        <v>31</v>
      </c>
      <c r="C34" s="12"/>
      <c r="D34" s="12">
        <v>2691.28</v>
      </c>
      <c r="E34" s="12"/>
    </row>
    <row r="35" spans="1:5" x14ac:dyDescent="0.3">
      <c r="A35" s="8" t="s">
        <v>149</v>
      </c>
      <c r="B35" s="8" t="s">
        <v>32</v>
      </c>
      <c r="C35" s="9"/>
      <c r="D35" s="9">
        <v>1806.28</v>
      </c>
      <c r="E35" s="9"/>
    </row>
    <row r="36" spans="1:5" x14ac:dyDescent="0.3">
      <c r="A36" s="11" t="s">
        <v>151</v>
      </c>
      <c r="B36" s="11" t="s">
        <v>34</v>
      </c>
      <c r="C36" s="12"/>
      <c r="D36" s="12">
        <v>885</v>
      </c>
      <c r="E36" s="12"/>
    </row>
    <row r="37" spans="1:5" x14ac:dyDescent="0.3">
      <c r="A37" s="8" t="s">
        <v>152</v>
      </c>
      <c r="B37" s="8" t="s">
        <v>35</v>
      </c>
      <c r="C37" s="9"/>
      <c r="D37" s="9">
        <v>20614.240000000002</v>
      </c>
      <c r="E37" s="9"/>
    </row>
    <row r="38" spans="1:5" x14ac:dyDescent="0.3">
      <c r="A38" s="11" t="s">
        <v>153</v>
      </c>
      <c r="B38" s="11" t="s">
        <v>36</v>
      </c>
      <c r="C38" s="12"/>
      <c r="D38" s="12">
        <v>2891.4</v>
      </c>
      <c r="E38" s="12"/>
    </row>
    <row r="39" spans="1:5" x14ac:dyDescent="0.3">
      <c r="A39" s="8" t="s">
        <v>155</v>
      </c>
      <c r="B39" s="8" t="s">
        <v>38</v>
      </c>
      <c r="C39" s="9"/>
      <c r="D39" s="9">
        <v>16925.87</v>
      </c>
      <c r="E39" s="9"/>
    </row>
    <row r="40" spans="1:5" x14ac:dyDescent="0.3">
      <c r="A40" s="11" t="s">
        <v>156</v>
      </c>
      <c r="B40" s="11" t="s">
        <v>39</v>
      </c>
      <c r="C40" s="12"/>
      <c r="D40" s="12">
        <v>796.97</v>
      </c>
      <c r="E40" s="12"/>
    </row>
    <row r="41" spans="1:5" x14ac:dyDescent="0.3">
      <c r="A41" s="8" t="s">
        <v>160</v>
      </c>
      <c r="B41" s="8" t="s">
        <v>40</v>
      </c>
      <c r="C41" s="9"/>
      <c r="D41" s="9">
        <v>18030.169999999998</v>
      </c>
      <c r="E41" s="9"/>
    </row>
    <row r="42" spans="1:5" x14ac:dyDescent="0.3">
      <c r="A42" s="11" t="s">
        <v>161</v>
      </c>
      <c r="B42" s="11" t="s">
        <v>162</v>
      </c>
      <c r="C42" s="12"/>
      <c r="D42" s="12">
        <v>2205.79</v>
      </c>
      <c r="E42" s="12"/>
    </row>
    <row r="43" spans="1:5" x14ac:dyDescent="0.3">
      <c r="A43" s="8" t="s">
        <v>163</v>
      </c>
      <c r="B43" s="8" t="s">
        <v>41</v>
      </c>
      <c r="C43" s="9"/>
      <c r="D43" s="9">
        <v>5327.93</v>
      </c>
      <c r="E43" s="9"/>
    </row>
    <row r="44" spans="1:5" x14ac:dyDescent="0.3">
      <c r="A44" s="11" t="s">
        <v>164</v>
      </c>
      <c r="B44" s="11" t="s">
        <v>42</v>
      </c>
      <c r="C44" s="12"/>
      <c r="D44" s="12">
        <v>4304.96</v>
      </c>
      <c r="E44" s="12"/>
    </row>
    <row r="45" spans="1:5" x14ac:dyDescent="0.3">
      <c r="A45" s="8" t="s">
        <v>165</v>
      </c>
      <c r="B45" s="8" t="s">
        <v>166</v>
      </c>
      <c r="C45" s="9"/>
      <c r="D45" s="9">
        <v>1282.5</v>
      </c>
      <c r="E45" s="9"/>
    </row>
    <row r="46" spans="1:5" x14ac:dyDescent="0.3">
      <c r="A46" s="11" t="s">
        <v>167</v>
      </c>
      <c r="B46" s="11" t="s">
        <v>43</v>
      </c>
      <c r="C46" s="12"/>
      <c r="D46" s="12">
        <v>1245</v>
      </c>
      <c r="E46" s="12"/>
    </row>
    <row r="47" spans="1:5" x14ac:dyDescent="0.3">
      <c r="A47" s="8" t="s">
        <v>168</v>
      </c>
      <c r="B47" s="8" t="s">
        <v>44</v>
      </c>
      <c r="C47" s="9"/>
      <c r="D47" s="9">
        <v>3012.05</v>
      </c>
      <c r="E47" s="9"/>
    </row>
    <row r="48" spans="1:5" x14ac:dyDescent="0.3">
      <c r="A48" s="11" t="s">
        <v>169</v>
      </c>
      <c r="B48" s="11" t="s">
        <v>45</v>
      </c>
      <c r="C48" s="12"/>
      <c r="D48" s="12">
        <v>651.94000000000005</v>
      </c>
      <c r="E48" s="12"/>
    </row>
    <row r="49" spans="1:5" x14ac:dyDescent="0.3">
      <c r="A49" s="8" t="s">
        <v>172</v>
      </c>
      <c r="B49" s="8" t="s">
        <v>46</v>
      </c>
      <c r="C49" s="9"/>
      <c r="D49" s="9">
        <v>169.6</v>
      </c>
      <c r="E49" s="9"/>
    </row>
    <row r="50" spans="1:5" x14ac:dyDescent="0.3">
      <c r="A50" s="11" t="s">
        <v>173</v>
      </c>
      <c r="B50" s="11" t="s">
        <v>109</v>
      </c>
      <c r="C50" s="12"/>
      <c r="D50" s="12">
        <v>165</v>
      </c>
      <c r="E50" s="12"/>
    </row>
    <row r="51" spans="1:5" x14ac:dyDescent="0.3">
      <c r="A51" s="8" t="s">
        <v>175</v>
      </c>
      <c r="B51" s="8" t="s">
        <v>46</v>
      </c>
      <c r="C51" s="9"/>
      <c r="D51" s="9">
        <v>4.5999999999999996</v>
      </c>
      <c r="E51" s="9"/>
    </row>
    <row r="52" spans="1:5" x14ac:dyDescent="0.3">
      <c r="A52" s="11" t="s">
        <v>176</v>
      </c>
      <c r="B52" s="11" t="s">
        <v>48</v>
      </c>
      <c r="C52" s="12">
        <v>900</v>
      </c>
      <c r="D52" s="12"/>
      <c r="E52" s="12"/>
    </row>
    <row r="53" spans="1:5" x14ac:dyDescent="0.3">
      <c r="A53" s="8" t="s">
        <v>81</v>
      </c>
      <c r="B53" s="8" t="s">
        <v>82</v>
      </c>
      <c r="C53" s="9">
        <v>5000</v>
      </c>
      <c r="D53" s="9">
        <v>7933.76</v>
      </c>
      <c r="E53" s="9" t="s">
        <v>319</v>
      </c>
    </row>
    <row r="54" spans="1:5" x14ac:dyDescent="0.3">
      <c r="A54" s="11" t="s">
        <v>138</v>
      </c>
      <c r="B54" s="11" t="s">
        <v>23</v>
      </c>
      <c r="C54" s="12">
        <v>5000</v>
      </c>
      <c r="D54" s="12">
        <v>7933.76</v>
      </c>
      <c r="E54" s="12" t="s">
        <v>319</v>
      </c>
    </row>
    <row r="55" spans="1:5" x14ac:dyDescent="0.3">
      <c r="A55" s="8" t="s">
        <v>147</v>
      </c>
      <c r="B55" s="8" t="s">
        <v>30</v>
      </c>
      <c r="C55" s="9">
        <v>5000</v>
      </c>
      <c r="D55" s="9">
        <v>7933.76</v>
      </c>
      <c r="E55" s="9" t="s">
        <v>319</v>
      </c>
    </row>
    <row r="56" spans="1:5" x14ac:dyDescent="0.3">
      <c r="A56" s="11" t="s">
        <v>148</v>
      </c>
      <c r="B56" s="11" t="s">
        <v>31</v>
      </c>
      <c r="C56" s="12"/>
      <c r="D56" s="12">
        <v>487.98</v>
      </c>
      <c r="E56" s="12"/>
    </row>
    <row r="57" spans="1:5" x14ac:dyDescent="0.3">
      <c r="A57" s="8" t="s">
        <v>149</v>
      </c>
      <c r="B57" s="8" t="s">
        <v>32</v>
      </c>
      <c r="C57" s="9"/>
      <c r="D57" s="9">
        <v>487.98</v>
      </c>
      <c r="E57" s="9"/>
    </row>
    <row r="58" spans="1:5" x14ac:dyDescent="0.3">
      <c r="A58" s="11" t="s">
        <v>152</v>
      </c>
      <c r="B58" s="11" t="s">
        <v>35</v>
      </c>
      <c r="C58" s="12"/>
      <c r="D58" s="12">
        <v>6580.39</v>
      </c>
      <c r="E58" s="12"/>
    </row>
    <row r="59" spans="1:5" x14ac:dyDescent="0.3">
      <c r="A59" s="8" t="s">
        <v>153</v>
      </c>
      <c r="B59" s="8" t="s">
        <v>36</v>
      </c>
      <c r="C59" s="9"/>
      <c r="D59" s="9">
        <v>3467.02</v>
      </c>
      <c r="E59" s="9"/>
    </row>
    <row r="60" spans="1:5" x14ac:dyDescent="0.3">
      <c r="A60" s="11" t="s">
        <v>154</v>
      </c>
      <c r="B60" s="11" t="s">
        <v>37</v>
      </c>
      <c r="C60" s="12"/>
      <c r="D60" s="12">
        <v>3045.2</v>
      </c>
      <c r="E60" s="12"/>
    </row>
    <row r="61" spans="1:5" x14ac:dyDescent="0.3">
      <c r="A61" s="8" t="s">
        <v>156</v>
      </c>
      <c r="B61" s="8" t="s">
        <v>39</v>
      </c>
      <c r="C61" s="9"/>
      <c r="D61" s="9">
        <v>68.17</v>
      </c>
      <c r="E61" s="9"/>
    </row>
    <row r="62" spans="1:5" x14ac:dyDescent="0.3">
      <c r="A62" s="11" t="s">
        <v>160</v>
      </c>
      <c r="B62" s="11" t="s">
        <v>40</v>
      </c>
      <c r="C62" s="12"/>
      <c r="D62" s="12">
        <v>865.39</v>
      </c>
      <c r="E62" s="12"/>
    </row>
    <row r="63" spans="1:5" x14ac:dyDescent="0.3">
      <c r="A63" s="8" t="s">
        <v>163</v>
      </c>
      <c r="B63" s="8" t="s">
        <v>41</v>
      </c>
      <c r="C63" s="9"/>
      <c r="D63" s="9">
        <v>646.25</v>
      </c>
      <c r="E63" s="9"/>
    </row>
    <row r="64" spans="1:5" x14ac:dyDescent="0.3">
      <c r="A64" s="11" t="s">
        <v>164</v>
      </c>
      <c r="B64" s="11" t="s">
        <v>42</v>
      </c>
      <c r="C64" s="12"/>
      <c r="D64" s="12">
        <v>151.63999999999999</v>
      </c>
      <c r="E64" s="12"/>
    </row>
    <row r="65" spans="1:5" x14ac:dyDescent="0.3">
      <c r="A65" s="8" t="s">
        <v>167</v>
      </c>
      <c r="B65" s="8" t="s">
        <v>43</v>
      </c>
      <c r="C65" s="9"/>
      <c r="D65" s="9">
        <v>67.5</v>
      </c>
      <c r="E65" s="9"/>
    </row>
    <row r="66" spans="1:5" x14ac:dyDescent="0.3">
      <c r="A66" s="11" t="s">
        <v>71</v>
      </c>
      <c r="B66" s="11" t="s">
        <v>72</v>
      </c>
      <c r="C66" s="12">
        <v>1403180</v>
      </c>
      <c r="D66" s="12">
        <v>681404.77</v>
      </c>
      <c r="E66" s="12" t="s">
        <v>267</v>
      </c>
    </row>
    <row r="67" spans="1:5" x14ac:dyDescent="0.3">
      <c r="A67" s="8" t="s">
        <v>262</v>
      </c>
      <c r="B67" s="8" t="s">
        <v>263</v>
      </c>
      <c r="C67" s="9">
        <v>1235280</v>
      </c>
      <c r="D67" s="9">
        <v>599674.05000000005</v>
      </c>
      <c r="E67" s="9" t="s">
        <v>320</v>
      </c>
    </row>
    <row r="68" spans="1:5" x14ac:dyDescent="0.3">
      <c r="A68" s="11" t="s">
        <v>138</v>
      </c>
      <c r="B68" s="11" t="s">
        <v>23</v>
      </c>
      <c r="C68" s="12">
        <v>1235280</v>
      </c>
      <c r="D68" s="12">
        <v>599674.05000000005</v>
      </c>
      <c r="E68" s="12" t="s">
        <v>320</v>
      </c>
    </row>
    <row r="69" spans="1:5" x14ac:dyDescent="0.3">
      <c r="A69" s="8" t="s">
        <v>139</v>
      </c>
      <c r="B69" s="8" t="s">
        <v>24</v>
      </c>
      <c r="C69" s="9">
        <v>1167380</v>
      </c>
      <c r="D69" s="9">
        <v>565674.25</v>
      </c>
      <c r="E69" s="9" t="s">
        <v>321</v>
      </c>
    </row>
    <row r="70" spans="1:5" x14ac:dyDescent="0.3">
      <c r="A70" s="11" t="s">
        <v>140</v>
      </c>
      <c r="B70" s="11" t="s">
        <v>25</v>
      </c>
      <c r="C70" s="12"/>
      <c r="D70" s="12">
        <v>470929.42</v>
      </c>
      <c r="E70" s="12"/>
    </row>
    <row r="71" spans="1:5" x14ac:dyDescent="0.3">
      <c r="A71" s="8" t="s">
        <v>141</v>
      </c>
      <c r="B71" s="8" t="s">
        <v>26</v>
      </c>
      <c r="C71" s="9"/>
      <c r="D71" s="9">
        <v>453474.16</v>
      </c>
      <c r="E71" s="9"/>
    </row>
    <row r="72" spans="1:5" x14ac:dyDescent="0.3">
      <c r="A72" s="11" t="s">
        <v>142</v>
      </c>
      <c r="B72" s="11" t="s">
        <v>99</v>
      </c>
      <c r="C72" s="12"/>
      <c r="D72" s="12">
        <v>13056.48</v>
      </c>
      <c r="E72" s="12"/>
    </row>
    <row r="73" spans="1:5" x14ac:dyDescent="0.3">
      <c r="A73" s="8" t="s">
        <v>242</v>
      </c>
      <c r="B73" s="8" t="s">
        <v>243</v>
      </c>
      <c r="C73" s="9"/>
      <c r="D73" s="9">
        <v>4398.78</v>
      </c>
      <c r="E73" s="9"/>
    </row>
    <row r="74" spans="1:5" x14ac:dyDescent="0.3">
      <c r="A74" s="11" t="s">
        <v>143</v>
      </c>
      <c r="B74" s="11" t="s">
        <v>27</v>
      </c>
      <c r="C74" s="12"/>
      <c r="D74" s="12">
        <v>17041.439999999999</v>
      </c>
      <c r="E74" s="12"/>
    </row>
    <row r="75" spans="1:5" x14ac:dyDescent="0.3">
      <c r="A75" s="8" t="s">
        <v>144</v>
      </c>
      <c r="B75" s="8" t="s">
        <v>27</v>
      </c>
      <c r="C75" s="9"/>
      <c r="D75" s="9">
        <v>17041.439999999999</v>
      </c>
      <c r="E75" s="9"/>
    </row>
    <row r="76" spans="1:5" x14ac:dyDescent="0.3">
      <c r="A76" s="11" t="s">
        <v>145</v>
      </c>
      <c r="B76" s="11" t="s">
        <v>28</v>
      </c>
      <c r="C76" s="12"/>
      <c r="D76" s="12">
        <v>77703.39</v>
      </c>
      <c r="E76" s="12"/>
    </row>
    <row r="77" spans="1:5" x14ac:dyDescent="0.3">
      <c r="A77" s="8" t="s">
        <v>146</v>
      </c>
      <c r="B77" s="8" t="s">
        <v>29</v>
      </c>
      <c r="C77" s="9"/>
      <c r="D77" s="9">
        <v>77703.39</v>
      </c>
      <c r="E77" s="9"/>
    </row>
    <row r="78" spans="1:5" x14ac:dyDescent="0.3">
      <c r="A78" s="11" t="s">
        <v>147</v>
      </c>
      <c r="B78" s="11" t="s">
        <v>30</v>
      </c>
      <c r="C78" s="12">
        <v>67700</v>
      </c>
      <c r="D78" s="12">
        <v>33999.800000000003</v>
      </c>
      <c r="E78" s="12" t="s">
        <v>322</v>
      </c>
    </row>
    <row r="79" spans="1:5" x14ac:dyDescent="0.3">
      <c r="A79" s="8" t="s">
        <v>148</v>
      </c>
      <c r="B79" s="8" t="s">
        <v>31</v>
      </c>
      <c r="C79" s="9"/>
      <c r="D79" s="9">
        <v>25337.21</v>
      </c>
      <c r="E79" s="9"/>
    </row>
    <row r="80" spans="1:5" x14ac:dyDescent="0.3">
      <c r="A80" s="11" t="s">
        <v>149</v>
      </c>
      <c r="B80" s="11" t="s">
        <v>32</v>
      </c>
      <c r="C80" s="12"/>
      <c r="D80" s="12">
        <v>33.5</v>
      </c>
      <c r="E80" s="12"/>
    </row>
    <row r="81" spans="1:5" x14ac:dyDescent="0.3">
      <c r="A81" s="8" t="s">
        <v>150</v>
      </c>
      <c r="B81" s="8" t="s">
        <v>33</v>
      </c>
      <c r="C81" s="9"/>
      <c r="D81" s="9">
        <v>25303.71</v>
      </c>
      <c r="E81" s="9"/>
    </row>
    <row r="82" spans="1:5" x14ac:dyDescent="0.3">
      <c r="A82" s="11" t="s">
        <v>152</v>
      </c>
      <c r="B82" s="11" t="s">
        <v>35</v>
      </c>
      <c r="C82" s="12"/>
      <c r="D82" s="12">
        <v>1008</v>
      </c>
      <c r="E82" s="12"/>
    </row>
    <row r="83" spans="1:5" x14ac:dyDescent="0.3">
      <c r="A83" s="8" t="s">
        <v>153</v>
      </c>
      <c r="B83" s="8" t="s">
        <v>36</v>
      </c>
      <c r="C83" s="9"/>
      <c r="D83" s="9">
        <v>198.5</v>
      </c>
      <c r="E83" s="9"/>
    </row>
    <row r="84" spans="1:5" x14ac:dyDescent="0.3">
      <c r="A84" s="11" t="s">
        <v>154</v>
      </c>
      <c r="B84" s="11" t="s">
        <v>37</v>
      </c>
      <c r="C84" s="12"/>
      <c r="D84" s="12">
        <v>809.5</v>
      </c>
      <c r="E84" s="12"/>
    </row>
    <row r="85" spans="1:5" x14ac:dyDescent="0.3">
      <c r="A85" s="8" t="s">
        <v>160</v>
      </c>
      <c r="B85" s="8" t="s">
        <v>40</v>
      </c>
      <c r="C85" s="9"/>
      <c r="D85" s="9">
        <v>3953.17</v>
      </c>
      <c r="E85" s="9"/>
    </row>
    <row r="86" spans="1:5" x14ac:dyDescent="0.3">
      <c r="A86" s="11" t="s">
        <v>167</v>
      </c>
      <c r="B86" s="11" t="s">
        <v>43</v>
      </c>
      <c r="C86" s="12"/>
      <c r="D86" s="12">
        <v>2350.6799999999998</v>
      </c>
      <c r="E86" s="12"/>
    </row>
    <row r="87" spans="1:5" x14ac:dyDescent="0.3">
      <c r="A87" s="8" t="s">
        <v>169</v>
      </c>
      <c r="B87" s="8" t="s">
        <v>45</v>
      </c>
      <c r="C87" s="9"/>
      <c r="D87" s="9">
        <v>1602.49</v>
      </c>
      <c r="E87" s="9"/>
    </row>
    <row r="88" spans="1:5" x14ac:dyDescent="0.3">
      <c r="A88" s="11" t="s">
        <v>170</v>
      </c>
      <c r="B88" s="11" t="s">
        <v>100</v>
      </c>
      <c r="C88" s="12"/>
      <c r="D88" s="12">
        <v>1181.42</v>
      </c>
      <c r="E88" s="12"/>
    </row>
    <row r="89" spans="1:5" x14ac:dyDescent="0.3">
      <c r="A89" s="8" t="s">
        <v>171</v>
      </c>
      <c r="B89" s="8" t="s">
        <v>100</v>
      </c>
      <c r="C89" s="9"/>
      <c r="D89" s="9">
        <v>1181.42</v>
      </c>
      <c r="E89" s="9"/>
    </row>
    <row r="90" spans="1:5" x14ac:dyDescent="0.3">
      <c r="A90" s="11" t="s">
        <v>172</v>
      </c>
      <c r="B90" s="11" t="s">
        <v>46</v>
      </c>
      <c r="C90" s="12"/>
      <c r="D90" s="12">
        <v>2520</v>
      </c>
      <c r="E90" s="12"/>
    </row>
    <row r="91" spans="1:5" x14ac:dyDescent="0.3">
      <c r="A91" s="8" t="s">
        <v>174</v>
      </c>
      <c r="B91" s="8" t="s">
        <v>47</v>
      </c>
      <c r="C91" s="9"/>
      <c r="D91" s="9">
        <v>2520</v>
      </c>
      <c r="E91" s="9"/>
    </row>
    <row r="92" spans="1:5" x14ac:dyDescent="0.3">
      <c r="A92" s="11" t="s">
        <v>179</v>
      </c>
      <c r="B92" s="11" t="s">
        <v>101</v>
      </c>
      <c r="C92" s="12">
        <v>200</v>
      </c>
      <c r="D92" s="12"/>
      <c r="E92" s="12"/>
    </row>
    <row r="93" spans="1:5" x14ac:dyDescent="0.3">
      <c r="A93" s="8" t="s">
        <v>270</v>
      </c>
      <c r="B93" s="8" t="s">
        <v>271</v>
      </c>
      <c r="C93" s="9">
        <v>167900</v>
      </c>
      <c r="D93" s="9">
        <v>81730.720000000001</v>
      </c>
      <c r="E93" s="9" t="s">
        <v>323</v>
      </c>
    </row>
    <row r="94" spans="1:5" x14ac:dyDescent="0.3">
      <c r="A94" s="11" t="s">
        <v>138</v>
      </c>
      <c r="B94" s="11" t="s">
        <v>23</v>
      </c>
      <c r="C94" s="12">
        <v>167900</v>
      </c>
      <c r="D94" s="12">
        <v>81730.720000000001</v>
      </c>
      <c r="E94" s="12" t="s">
        <v>323</v>
      </c>
    </row>
    <row r="95" spans="1:5" x14ac:dyDescent="0.3">
      <c r="A95" s="8" t="s">
        <v>139</v>
      </c>
      <c r="B95" s="8" t="s">
        <v>24</v>
      </c>
      <c r="C95" s="9">
        <v>142900</v>
      </c>
      <c r="D95" s="9">
        <v>71318.23</v>
      </c>
      <c r="E95" s="9" t="s">
        <v>324</v>
      </c>
    </row>
    <row r="96" spans="1:5" x14ac:dyDescent="0.3">
      <c r="A96" s="11" t="s">
        <v>140</v>
      </c>
      <c r="B96" s="11" t="s">
        <v>25</v>
      </c>
      <c r="C96" s="12"/>
      <c r="D96" s="12">
        <v>59843.97</v>
      </c>
      <c r="E96" s="12"/>
    </row>
    <row r="97" spans="1:5" x14ac:dyDescent="0.3">
      <c r="A97" s="8" t="s">
        <v>141</v>
      </c>
      <c r="B97" s="8" t="s">
        <v>26</v>
      </c>
      <c r="C97" s="9"/>
      <c r="D97" s="9">
        <v>59843.97</v>
      </c>
      <c r="E97" s="9"/>
    </row>
    <row r="98" spans="1:5" x14ac:dyDescent="0.3">
      <c r="A98" s="11" t="s">
        <v>143</v>
      </c>
      <c r="B98" s="11" t="s">
        <v>27</v>
      </c>
      <c r="C98" s="12"/>
      <c r="D98" s="12">
        <v>1600</v>
      </c>
      <c r="E98" s="12"/>
    </row>
    <row r="99" spans="1:5" x14ac:dyDescent="0.3">
      <c r="A99" s="8" t="s">
        <v>144</v>
      </c>
      <c r="B99" s="8" t="s">
        <v>27</v>
      </c>
      <c r="C99" s="9"/>
      <c r="D99" s="9">
        <v>1600</v>
      </c>
      <c r="E99" s="9"/>
    </row>
    <row r="100" spans="1:5" x14ac:dyDescent="0.3">
      <c r="A100" s="11" t="s">
        <v>145</v>
      </c>
      <c r="B100" s="11" t="s">
        <v>28</v>
      </c>
      <c r="C100" s="12"/>
      <c r="D100" s="12">
        <v>9874.26</v>
      </c>
      <c r="E100" s="12"/>
    </row>
    <row r="101" spans="1:5" x14ac:dyDescent="0.3">
      <c r="A101" s="8" t="s">
        <v>146</v>
      </c>
      <c r="B101" s="8" t="s">
        <v>29</v>
      </c>
      <c r="C101" s="9"/>
      <c r="D101" s="9">
        <v>9874.26</v>
      </c>
      <c r="E101" s="9"/>
    </row>
    <row r="102" spans="1:5" x14ac:dyDescent="0.3">
      <c r="A102" s="11" t="s">
        <v>147</v>
      </c>
      <c r="B102" s="11" t="s">
        <v>30</v>
      </c>
      <c r="C102" s="12">
        <v>25000</v>
      </c>
      <c r="D102" s="12">
        <v>10412.49</v>
      </c>
      <c r="E102" s="12" t="s">
        <v>325</v>
      </c>
    </row>
    <row r="103" spans="1:5" x14ac:dyDescent="0.3">
      <c r="A103" s="8" t="s">
        <v>148</v>
      </c>
      <c r="B103" s="8" t="s">
        <v>31</v>
      </c>
      <c r="C103" s="9"/>
      <c r="D103" s="9">
        <v>2147.67</v>
      </c>
      <c r="E103" s="9"/>
    </row>
    <row r="104" spans="1:5" x14ac:dyDescent="0.3">
      <c r="A104" s="11" t="s">
        <v>149</v>
      </c>
      <c r="B104" s="11" t="s">
        <v>32</v>
      </c>
      <c r="C104" s="12"/>
      <c r="D104" s="12">
        <v>45</v>
      </c>
      <c r="E104" s="12"/>
    </row>
    <row r="105" spans="1:5" x14ac:dyDescent="0.3">
      <c r="A105" s="8" t="s">
        <v>150</v>
      </c>
      <c r="B105" s="8" t="s">
        <v>33</v>
      </c>
      <c r="C105" s="9"/>
      <c r="D105" s="9">
        <v>1502.67</v>
      </c>
      <c r="E105" s="9"/>
    </row>
    <row r="106" spans="1:5" x14ac:dyDescent="0.3">
      <c r="A106" s="11" t="s">
        <v>200</v>
      </c>
      <c r="B106" s="11" t="s">
        <v>201</v>
      </c>
      <c r="C106" s="12"/>
      <c r="D106" s="12">
        <v>600</v>
      </c>
      <c r="E106" s="12"/>
    </row>
    <row r="107" spans="1:5" x14ac:dyDescent="0.3">
      <c r="A107" s="8" t="s">
        <v>152</v>
      </c>
      <c r="B107" s="8" t="s">
        <v>35</v>
      </c>
      <c r="C107" s="9"/>
      <c r="D107" s="9">
        <v>6114.42</v>
      </c>
      <c r="E107" s="9"/>
    </row>
    <row r="108" spans="1:5" x14ac:dyDescent="0.3">
      <c r="A108" s="11" t="s">
        <v>154</v>
      </c>
      <c r="B108" s="11" t="s">
        <v>37</v>
      </c>
      <c r="C108" s="12"/>
      <c r="D108" s="12">
        <v>3045</v>
      </c>
      <c r="E108" s="12"/>
    </row>
    <row r="109" spans="1:5" x14ac:dyDescent="0.3">
      <c r="A109" s="8" t="s">
        <v>155</v>
      </c>
      <c r="B109" s="8" t="s">
        <v>38</v>
      </c>
      <c r="C109" s="9"/>
      <c r="D109" s="9">
        <v>3069.42</v>
      </c>
      <c r="E109" s="9"/>
    </row>
    <row r="110" spans="1:5" x14ac:dyDescent="0.3">
      <c r="A110" s="11" t="s">
        <v>160</v>
      </c>
      <c r="B110" s="11" t="s">
        <v>40</v>
      </c>
      <c r="C110" s="12"/>
      <c r="D110" s="12">
        <v>2030.4</v>
      </c>
      <c r="E110" s="12"/>
    </row>
    <row r="111" spans="1:5" x14ac:dyDescent="0.3">
      <c r="A111" s="8" t="s">
        <v>164</v>
      </c>
      <c r="B111" s="8" t="s">
        <v>42</v>
      </c>
      <c r="C111" s="9"/>
      <c r="D111" s="9">
        <v>738.4</v>
      </c>
      <c r="E111" s="9"/>
    </row>
    <row r="112" spans="1:5" x14ac:dyDescent="0.3">
      <c r="A112" s="11" t="s">
        <v>169</v>
      </c>
      <c r="B112" s="11" t="s">
        <v>45</v>
      </c>
      <c r="C112" s="12"/>
      <c r="D112" s="12">
        <v>1292</v>
      </c>
      <c r="E112" s="12"/>
    </row>
    <row r="113" spans="1:5" x14ac:dyDescent="0.3">
      <c r="A113" s="8" t="s">
        <v>172</v>
      </c>
      <c r="B113" s="8" t="s">
        <v>46</v>
      </c>
      <c r="C113" s="9"/>
      <c r="D113" s="9">
        <v>120</v>
      </c>
      <c r="E113" s="9"/>
    </row>
    <row r="114" spans="1:5" x14ac:dyDescent="0.3">
      <c r="A114" s="11" t="s">
        <v>175</v>
      </c>
      <c r="B114" s="11" t="s">
        <v>46</v>
      </c>
      <c r="C114" s="12"/>
      <c r="D114" s="12">
        <v>120</v>
      </c>
      <c r="E114" s="12"/>
    </row>
    <row r="115" spans="1:5" x14ac:dyDescent="0.3">
      <c r="A115" s="8" t="s">
        <v>75</v>
      </c>
      <c r="B115" s="8" t="s">
        <v>76</v>
      </c>
      <c r="C115" s="9">
        <v>1400</v>
      </c>
      <c r="D115" s="9">
        <v>2220</v>
      </c>
      <c r="E115" s="9" t="s">
        <v>326</v>
      </c>
    </row>
    <row r="116" spans="1:5" x14ac:dyDescent="0.3">
      <c r="A116" s="11" t="s">
        <v>77</v>
      </c>
      <c r="B116" s="11" t="s">
        <v>78</v>
      </c>
      <c r="C116" s="12">
        <v>1200</v>
      </c>
      <c r="D116" s="12">
        <v>2220</v>
      </c>
      <c r="E116" s="12" t="s">
        <v>327</v>
      </c>
    </row>
    <row r="117" spans="1:5" x14ac:dyDescent="0.3">
      <c r="A117" s="8" t="s">
        <v>138</v>
      </c>
      <c r="B117" s="8" t="s">
        <v>23</v>
      </c>
      <c r="C117" s="9">
        <v>1200</v>
      </c>
      <c r="D117" s="9">
        <v>2220</v>
      </c>
      <c r="E117" s="9" t="s">
        <v>327</v>
      </c>
    </row>
    <row r="118" spans="1:5" x14ac:dyDescent="0.3">
      <c r="A118" s="11" t="s">
        <v>147</v>
      </c>
      <c r="B118" s="11" t="s">
        <v>30</v>
      </c>
      <c r="C118" s="12">
        <v>1200</v>
      </c>
      <c r="D118" s="12">
        <v>2220</v>
      </c>
      <c r="E118" s="12" t="s">
        <v>327</v>
      </c>
    </row>
    <row r="119" spans="1:5" x14ac:dyDescent="0.3">
      <c r="A119" s="8" t="s">
        <v>160</v>
      </c>
      <c r="B119" s="8" t="s">
        <v>40</v>
      </c>
      <c r="C119" s="9"/>
      <c r="D119" s="9">
        <v>2220</v>
      </c>
      <c r="E119" s="9"/>
    </row>
    <row r="120" spans="1:5" x14ac:dyDescent="0.3">
      <c r="A120" s="11" t="s">
        <v>169</v>
      </c>
      <c r="B120" s="11" t="s">
        <v>45</v>
      </c>
      <c r="C120" s="12"/>
      <c r="D120" s="12">
        <v>2220</v>
      </c>
      <c r="E120" s="12"/>
    </row>
    <row r="121" spans="1:5" x14ac:dyDescent="0.3">
      <c r="A121" s="8" t="s">
        <v>102</v>
      </c>
      <c r="B121" s="8" t="s">
        <v>103</v>
      </c>
      <c r="C121" s="9">
        <v>200</v>
      </c>
      <c r="D121" s="9"/>
      <c r="E121" s="9"/>
    </row>
    <row r="122" spans="1:5" x14ac:dyDescent="0.3">
      <c r="A122" s="11" t="s">
        <v>138</v>
      </c>
      <c r="B122" s="11" t="s">
        <v>23</v>
      </c>
      <c r="C122" s="12">
        <v>200</v>
      </c>
      <c r="D122" s="12"/>
      <c r="E122" s="12"/>
    </row>
    <row r="123" spans="1:5" x14ac:dyDescent="0.3">
      <c r="A123" s="8" t="s">
        <v>147</v>
      </c>
      <c r="B123" s="8" t="s">
        <v>30</v>
      </c>
      <c r="C123" s="9">
        <v>200</v>
      </c>
      <c r="D123" s="9"/>
      <c r="E123" s="9"/>
    </row>
    <row r="124" spans="1:5" x14ac:dyDescent="0.3">
      <c r="A124" s="11" t="s">
        <v>215</v>
      </c>
      <c r="B124" s="11" t="s">
        <v>216</v>
      </c>
      <c r="C124" s="12">
        <v>46000</v>
      </c>
      <c r="D124" s="12"/>
      <c r="E124" s="12"/>
    </row>
    <row r="125" spans="1:5" x14ac:dyDescent="0.3">
      <c r="A125" s="8" t="s">
        <v>71</v>
      </c>
      <c r="B125" s="8" t="s">
        <v>72</v>
      </c>
      <c r="C125" s="9">
        <v>46000</v>
      </c>
      <c r="D125" s="9"/>
      <c r="E125" s="9"/>
    </row>
    <row r="126" spans="1:5" x14ac:dyDescent="0.3">
      <c r="A126" s="11" t="s">
        <v>262</v>
      </c>
      <c r="B126" s="11" t="s">
        <v>263</v>
      </c>
      <c r="C126" s="12">
        <v>21000</v>
      </c>
      <c r="D126" s="12"/>
      <c r="E126" s="12"/>
    </row>
    <row r="127" spans="1:5" x14ac:dyDescent="0.3">
      <c r="A127" s="8" t="s">
        <v>138</v>
      </c>
      <c r="B127" s="8" t="s">
        <v>23</v>
      </c>
      <c r="C127" s="9">
        <v>18000</v>
      </c>
      <c r="D127" s="9"/>
      <c r="E127" s="9"/>
    </row>
    <row r="128" spans="1:5" x14ac:dyDescent="0.3">
      <c r="A128" s="11" t="s">
        <v>179</v>
      </c>
      <c r="B128" s="11" t="s">
        <v>101</v>
      </c>
      <c r="C128" s="12">
        <v>18000</v>
      </c>
      <c r="D128" s="12"/>
      <c r="E128" s="12"/>
    </row>
    <row r="129" spans="1:5" x14ac:dyDescent="0.3">
      <c r="A129" s="8" t="s">
        <v>182</v>
      </c>
      <c r="B129" s="8" t="s">
        <v>51</v>
      </c>
      <c r="C129" s="9">
        <v>3000</v>
      </c>
      <c r="D129" s="9"/>
      <c r="E129" s="9"/>
    </row>
    <row r="130" spans="1:5" x14ac:dyDescent="0.3">
      <c r="A130" s="11" t="s">
        <v>183</v>
      </c>
      <c r="B130" s="11" t="s">
        <v>52</v>
      </c>
      <c r="C130" s="12">
        <v>3000</v>
      </c>
      <c r="D130" s="12"/>
      <c r="E130" s="12"/>
    </row>
    <row r="131" spans="1:5" x14ac:dyDescent="0.3">
      <c r="A131" s="8" t="s">
        <v>270</v>
      </c>
      <c r="B131" s="8" t="s">
        <v>271</v>
      </c>
      <c r="C131" s="9">
        <v>25000</v>
      </c>
      <c r="D131" s="9"/>
      <c r="E131" s="9"/>
    </row>
    <row r="132" spans="1:5" x14ac:dyDescent="0.3">
      <c r="A132" s="11" t="s">
        <v>138</v>
      </c>
      <c r="B132" s="11" t="s">
        <v>23</v>
      </c>
      <c r="C132" s="12">
        <v>25000</v>
      </c>
      <c r="D132" s="12"/>
      <c r="E132" s="12"/>
    </row>
    <row r="133" spans="1:5" x14ac:dyDescent="0.3">
      <c r="A133" s="8" t="s">
        <v>179</v>
      </c>
      <c r="B133" s="8" t="s">
        <v>101</v>
      </c>
      <c r="C133" s="9">
        <v>25000</v>
      </c>
      <c r="D133" s="9"/>
      <c r="E133" s="9"/>
    </row>
    <row r="134" spans="1:5" x14ac:dyDescent="0.3">
      <c r="A134" s="11" t="s">
        <v>217</v>
      </c>
      <c r="B134" s="11" t="s">
        <v>218</v>
      </c>
      <c r="C134" s="12">
        <v>60000</v>
      </c>
      <c r="D134" s="12">
        <v>37134.160000000003</v>
      </c>
      <c r="E134" s="12" t="s">
        <v>328</v>
      </c>
    </row>
    <row r="135" spans="1:5" x14ac:dyDescent="0.3">
      <c r="A135" s="8" t="s">
        <v>71</v>
      </c>
      <c r="B135" s="8" t="s">
        <v>72</v>
      </c>
      <c r="C135" s="9">
        <v>60000</v>
      </c>
      <c r="D135" s="9">
        <v>37134.160000000003</v>
      </c>
      <c r="E135" s="9" t="s">
        <v>328</v>
      </c>
    </row>
    <row r="136" spans="1:5" x14ac:dyDescent="0.3">
      <c r="A136" s="11" t="s">
        <v>262</v>
      </c>
      <c r="B136" s="11" t="s">
        <v>263</v>
      </c>
      <c r="C136" s="12">
        <v>60000</v>
      </c>
      <c r="D136" s="12">
        <v>37134.160000000003</v>
      </c>
      <c r="E136" s="12" t="s">
        <v>328</v>
      </c>
    </row>
    <row r="137" spans="1:5" x14ac:dyDescent="0.3">
      <c r="A137" s="8" t="s">
        <v>138</v>
      </c>
      <c r="B137" s="8" t="s">
        <v>23</v>
      </c>
      <c r="C137" s="9">
        <v>60000</v>
      </c>
      <c r="D137" s="9">
        <v>37134.160000000003</v>
      </c>
      <c r="E137" s="9" t="s">
        <v>328</v>
      </c>
    </row>
    <row r="138" spans="1:5" x14ac:dyDescent="0.3">
      <c r="A138" s="11" t="s">
        <v>147</v>
      </c>
      <c r="B138" s="11" t="s">
        <v>30</v>
      </c>
      <c r="C138" s="12">
        <v>60000</v>
      </c>
      <c r="D138" s="12">
        <v>37134.160000000003</v>
      </c>
      <c r="E138" s="12" t="s">
        <v>328</v>
      </c>
    </row>
    <row r="139" spans="1:5" x14ac:dyDescent="0.3">
      <c r="A139" s="8" t="s">
        <v>152</v>
      </c>
      <c r="B139" s="8" t="s">
        <v>35</v>
      </c>
      <c r="C139" s="9"/>
      <c r="D139" s="9">
        <v>37134.160000000003</v>
      </c>
      <c r="E139" s="9"/>
    </row>
    <row r="140" spans="1:5" x14ac:dyDescent="0.3">
      <c r="A140" s="11" t="s">
        <v>154</v>
      </c>
      <c r="B140" s="11" t="s">
        <v>37</v>
      </c>
      <c r="C140" s="12"/>
      <c r="D140" s="12">
        <v>37134.160000000003</v>
      </c>
      <c r="E140" s="12"/>
    </row>
    <row r="141" spans="1:5" x14ac:dyDescent="0.3">
      <c r="A141" s="8" t="s">
        <v>219</v>
      </c>
      <c r="B141" s="8" t="s">
        <v>90</v>
      </c>
      <c r="C141" s="9">
        <v>52716.65</v>
      </c>
      <c r="D141" s="9">
        <v>29158.29</v>
      </c>
      <c r="E141" s="9" t="s">
        <v>329</v>
      </c>
    </row>
    <row r="142" spans="1:5" x14ac:dyDescent="0.3">
      <c r="A142" s="11" t="s">
        <v>220</v>
      </c>
      <c r="B142" s="11" t="s">
        <v>221</v>
      </c>
      <c r="C142" s="12">
        <v>47066.65</v>
      </c>
      <c r="D142" s="12">
        <v>27535.79</v>
      </c>
      <c r="E142" s="12" t="s">
        <v>330</v>
      </c>
    </row>
    <row r="143" spans="1:5" x14ac:dyDescent="0.3">
      <c r="A143" s="8" t="s">
        <v>57</v>
      </c>
      <c r="B143" s="8" t="s">
        <v>58</v>
      </c>
      <c r="C143" s="9">
        <v>34525.39</v>
      </c>
      <c r="D143" s="9">
        <v>22480</v>
      </c>
      <c r="E143" s="9" t="s">
        <v>331</v>
      </c>
    </row>
    <row r="144" spans="1:5" x14ac:dyDescent="0.3">
      <c r="A144" s="11" t="s">
        <v>59</v>
      </c>
      <c r="B144" s="11" t="s">
        <v>60</v>
      </c>
      <c r="C144" s="12">
        <v>34525.39</v>
      </c>
      <c r="D144" s="12">
        <v>22480</v>
      </c>
      <c r="E144" s="12" t="s">
        <v>331</v>
      </c>
    </row>
    <row r="145" spans="1:5" x14ac:dyDescent="0.3">
      <c r="A145" s="8" t="s">
        <v>138</v>
      </c>
      <c r="B145" s="8" t="s">
        <v>23</v>
      </c>
      <c r="C145" s="9">
        <v>34525.39</v>
      </c>
      <c r="D145" s="9">
        <v>22480</v>
      </c>
      <c r="E145" s="9" t="s">
        <v>331</v>
      </c>
    </row>
    <row r="146" spans="1:5" x14ac:dyDescent="0.3">
      <c r="A146" s="11" t="s">
        <v>139</v>
      </c>
      <c r="B146" s="11" t="s">
        <v>24</v>
      </c>
      <c r="C146" s="12">
        <v>34525.39</v>
      </c>
      <c r="D146" s="12">
        <v>22480</v>
      </c>
      <c r="E146" s="12" t="s">
        <v>331</v>
      </c>
    </row>
    <row r="147" spans="1:5" x14ac:dyDescent="0.3">
      <c r="A147" s="8" t="s">
        <v>140</v>
      </c>
      <c r="B147" s="8" t="s">
        <v>25</v>
      </c>
      <c r="C147" s="9"/>
      <c r="D147" s="9">
        <v>20880</v>
      </c>
      <c r="E147" s="9"/>
    </row>
    <row r="148" spans="1:5" x14ac:dyDescent="0.3">
      <c r="A148" s="11" t="s">
        <v>141</v>
      </c>
      <c r="B148" s="11" t="s">
        <v>26</v>
      </c>
      <c r="C148" s="12"/>
      <c r="D148" s="12">
        <v>20880</v>
      </c>
      <c r="E148" s="12"/>
    </row>
    <row r="149" spans="1:5" x14ac:dyDescent="0.3">
      <c r="A149" s="8" t="s">
        <v>143</v>
      </c>
      <c r="B149" s="8" t="s">
        <v>27</v>
      </c>
      <c r="C149" s="9"/>
      <c r="D149" s="9">
        <v>1600</v>
      </c>
      <c r="E149" s="9"/>
    </row>
    <row r="150" spans="1:5" x14ac:dyDescent="0.3">
      <c r="A150" s="11" t="s">
        <v>144</v>
      </c>
      <c r="B150" s="11" t="s">
        <v>27</v>
      </c>
      <c r="C150" s="12"/>
      <c r="D150" s="12">
        <v>1600</v>
      </c>
      <c r="E150" s="12"/>
    </row>
    <row r="151" spans="1:5" x14ac:dyDescent="0.3">
      <c r="A151" s="8" t="s">
        <v>71</v>
      </c>
      <c r="B151" s="8" t="s">
        <v>72</v>
      </c>
      <c r="C151" s="9">
        <v>12541.26</v>
      </c>
      <c r="D151" s="9">
        <v>5055.79</v>
      </c>
      <c r="E151" s="9" t="s">
        <v>332</v>
      </c>
    </row>
    <row r="152" spans="1:5" x14ac:dyDescent="0.3">
      <c r="A152" s="11" t="s">
        <v>262</v>
      </c>
      <c r="B152" s="11" t="s">
        <v>263</v>
      </c>
      <c r="C152" s="12">
        <v>2884.61</v>
      </c>
      <c r="D152" s="12"/>
      <c r="E152" s="12"/>
    </row>
    <row r="153" spans="1:5" x14ac:dyDescent="0.3">
      <c r="A153" s="8" t="s">
        <v>138</v>
      </c>
      <c r="B153" s="8" t="s">
        <v>23</v>
      </c>
      <c r="C153" s="9">
        <v>2884.61</v>
      </c>
      <c r="D153" s="9"/>
      <c r="E153" s="9"/>
    </row>
    <row r="154" spans="1:5" x14ac:dyDescent="0.3">
      <c r="A154" s="11" t="s">
        <v>139</v>
      </c>
      <c r="B154" s="11" t="s">
        <v>24</v>
      </c>
      <c r="C154" s="12">
        <v>2884.61</v>
      </c>
      <c r="D154" s="12"/>
      <c r="E154" s="12"/>
    </row>
    <row r="155" spans="1:5" x14ac:dyDescent="0.3">
      <c r="A155" s="8" t="s">
        <v>275</v>
      </c>
      <c r="B155" s="8" t="s">
        <v>276</v>
      </c>
      <c r="C155" s="9">
        <v>9656.65</v>
      </c>
      <c r="D155" s="9">
        <v>5055.79</v>
      </c>
      <c r="E155" s="9" t="s">
        <v>305</v>
      </c>
    </row>
    <row r="156" spans="1:5" x14ac:dyDescent="0.3">
      <c r="A156" s="11" t="s">
        <v>138</v>
      </c>
      <c r="B156" s="11" t="s">
        <v>23</v>
      </c>
      <c r="C156" s="12">
        <v>9656.65</v>
      </c>
      <c r="D156" s="12">
        <v>5055.79</v>
      </c>
      <c r="E156" s="12" t="s">
        <v>305</v>
      </c>
    </row>
    <row r="157" spans="1:5" x14ac:dyDescent="0.3">
      <c r="A157" s="8" t="s">
        <v>139</v>
      </c>
      <c r="B157" s="8" t="s">
        <v>24</v>
      </c>
      <c r="C157" s="9">
        <v>5776.65</v>
      </c>
      <c r="D157" s="9">
        <v>3445.27</v>
      </c>
      <c r="E157" s="9" t="s">
        <v>333</v>
      </c>
    </row>
    <row r="158" spans="1:5" x14ac:dyDescent="0.3">
      <c r="A158" s="11" t="s">
        <v>145</v>
      </c>
      <c r="B158" s="11" t="s">
        <v>28</v>
      </c>
      <c r="C158" s="12"/>
      <c r="D158" s="12">
        <v>3445.27</v>
      </c>
      <c r="E158" s="12"/>
    </row>
    <row r="159" spans="1:5" x14ac:dyDescent="0.3">
      <c r="A159" s="8" t="s">
        <v>146</v>
      </c>
      <c r="B159" s="8" t="s">
        <v>29</v>
      </c>
      <c r="C159" s="9"/>
      <c r="D159" s="9">
        <v>3445.27</v>
      </c>
      <c r="E159" s="9"/>
    </row>
    <row r="160" spans="1:5" x14ac:dyDescent="0.3">
      <c r="A160" s="11" t="s">
        <v>147</v>
      </c>
      <c r="B160" s="11" t="s">
        <v>30</v>
      </c>
      <c r="C160" s="12">
        <v>3880</v>
      </c>
      <c r="D160" s="12">
        <v>1610.52</v>
      </c>
      <c r="E160" s="12" t="s">
        <v>334</v>
      </c>
    </row>
    <row r="161" spans="1:5" x14ac:dyDescent="0.3">
      <c r="A161" s="8" t="s">
        <v>148</v>
      </c>
      <c r="B161" s="8" t="s">
        <v>31</v>
      </c>
      <c r="C161" s="9"/>
      <c r="D161" s="9">
        <v>1610.52</v>
      </c>
      <c r="E161" s="9"/>
    </row>
    <row r="162" spans="1:5" x14ac:dyDescent="0.3">
      <c r="A162" s="11" t="s">
        <v>149</v>
      </c>
      <c r="B162" s="11" t="s">
        <v>32</v>
      </c>
      <c r="C162" s="12"/>
      <c r="D162" s="12">
        <v>75</v>
      </c>
      <c r="E162" s="12"/>
    </row>
    <row r="163" spans="1:5" x14ac:dyDescent="0.3">
      <c r="A163" s="8" t="s">
        <v>150</v>
      </c>
      <c r="B163" s="8" t="s">
        <v>33</v>
      </c>
      <c r="C163" s="9"/>
      <c r="D163" s="9">
        <v>1535.52</v>
      </c>
      <c r="E163" s="9"/>
    </row>
    <row r="164" spans="1:5" x14ac:dyDescent="0.3">
      <c r="A164" s="11" t="s">
        <v>222</v>
      </c>
      <c r="B164" s="11" t="s">
        <v>91</v>
      </c>
      <c r="C164" s="12">
        <v>3150</v>
      </c>
      <c r="D164" s="12">
        <v>970</v>
      </c>
      <c r="E164" s="12" t="s">
        <v>335</v>
      </c>
    </row>
    <row r="165" spans="1:5" x14ac:dyDescent="0.3">
      <c r="A165" s="8" t="s">
        <v>57</v>
      </c>
      <c r="B165" s="8" t="s">
        <v>58</v>
      </c>
      <c r="C165" s="9">
        <v>3150</v>
      </c>
      <c r="D165" s="9">
        <v>970</v>
      </c>
      <c r="E165" s="9" t="s">
        <v>335</v>
      </c>
    </row>
    <row r="166" spans="1:5" x14ac:dyDescent="0.3">
      <c r="A166" s="11" t="s">
        <v>59</v>
      </c>
      <c r="B166" s="11" t="s">
        <v>60</v>
      </c>
      <c r="C166" s="12">
        <v>3150</v>
      </c>
      <c r="D166" s="12">
        <v>970</v>
      </c>
      <c r="E166" s="12" t="s">
        <v>335</v>
      </c>
    </row>
    <row r="167" spans="1:5" x14ac:dyDescent="0.3">
      <c r="A167" s="8" t="s">
        <v>138</v>
      </c>
      <c r="B167" s="8" t="s">
        <v>23</v>
      </c>
      <c r="C167" s="9">
        <v>2850</v>
      </c>
      <c r="D167" s="9">
        <v>970</v>
      </c>
      <c r="E167" s="9" t="s">
        <v>336</v>
      </c>
    </row>
    <row r="168" spans="1:5" x14ac:dyDescent="0.3">
      <c r="A168" s="11" t="s">
        <v>147</v>
      </c>
      <c r="B168" s="11" t="s">
        <v>30</v>
      </c>
      <c r="C168" s="12">
        <v>2850</v>
      </c>
      <c r="D168" s="12">
        <v>970</v>
      </c>
      <c r="E168" s="12" t="s">
        <v>336</v>
      </c>
    </row>
    <row r="169" spans="1:5" x14ac:dyDescent="0.3">
      <c r="A169" s="8" t="s">
        <v>160</v>
      </c>
      <c r="B169" s="8" t="s">
        <v>40</v>
      </c>
      <c r="C169" s="9"/>
      <c r="D169" s="9">
        <v>970</v>
      </c>
      <c r="E169" s="9"/>
    </row>
    <row r="170" spans="1:5" x14ac:dyDescent="0.3">
      <c r="A170" s="11" t="s">
        <v>161</v>
      </c>
      <c r="B170" s="11" t="s">
        <v>162</v>
      </c>
      <c r="C170" s="12"/>
      <c r="D170" s="12">
        <v>970</v>
      </c>
      <c r="E170" s="12"/>
    </row>
    <row r="171" spans="1:5" x14ac:dyDescent="0.3">
      <c r="A171" s="8" t="s">
        <v>182</v>
      </c>
      <c r="B171" s="8" t="s">
        <v>51</v>
      </c>
      <c r="C171" s="9">
        <v>300</v>
      </c>
      <c r="D171" s="9"/>
      <c r="E171" s="9"/>
    </row>
    <row r="172" spans="1:5" x14ac:dyDescent="0.3">
      <c r="A172" s="11" t="s">
        <v>183</v>
      </c>
      <c r="B172" s="11" t="s">
        <v>52</v>
      </c>
      <c r="C172" s="12">
        <v>300</v>
      </c>
      <c r="D172" s="12"/>
      <c r="E172" s="12"/>
    </row>
    <row r="173" spans="1:5" x14ac:dyDescent="0.3">
      <c r="A173" s="8" t="s">
        <v>223</v>
      </c>
      <c r="B173" s="8" t="s">
        <v>224</v>
      </c>
      <c r="C173" s="9">
        <v>1800</v>
      </c>
      <c r="D173" s="9"/>
      <c r="E173" s="9"/>
    </row>
    <row r="174" spans="1:5" x14ac:dyDescent="0.3">
      <c r="A174" s="11" t="s">
        <v>57</v>
      </c>
      <c r="B174" s="11" t="s">
        <v>58</v>
      </c>
      <c r="C174" s="12">
        <v>1800</v>
      </c>
      <c r="D174" s="12"/>
      <c r="E174" s="12"/>
    </row>
    <row r="175" spans="1:5" x14ac:dyDescent="0.3">
      <c r="A175" s="8" t="s">
        <v>59</v>
      </c>
      <c r="B175" s="8" t="s">
        <v>60</v>
      </c>
      <c r="C175" s="9">
        <v>1800</v>
      </c>
      <c r="D175" s="9"/>
      <c r="E175" s="9"/>
    </row>
    <row r="176" spans="1:5" x14ac:dyDescent="0.3">
      <c r="A176" s="11" t="s">
        <v>138</v>
      </c>
      <c r="B176" s="11" t="s">
        <v>23</v>
      </c>
      <c r="C176" s="12">
        <v>1800</v>
      </c>
      <c r="D176" s="12"/>
      <c r="E176" s="12"/>
    </row>
    <row r="177" spans="1:5" x14ac:dyDescent="0.3">
      <c r="A177" s="8" t="s">
        <v>147</v>
      </c>
      <c r="B177" s="8" t="s">
        <v>30</v>
      </c>
      <c r="C177" s="9">
        <v>1800</v>
      </c>
      <c r="D177" s="9"/>
      <c r="E177" s="9"/>
    </row>
    <row r="178" spans="1:5" x14ac:dyDescent="0.3">
      <c r="A178" s="11" t="s">
        <v>225</v>
      </c>
      <c r="B178" s="11" t="s">
        <v>106</v>
      </c>
      <c r="C178" s="12">
        <v>700</v>
      </c>
      <c r="D178" s="12">
        <v>652.5</v>
      </c>
      <c r="E178" s="12" t="s">
        <v>238</v>
      </c>
    </row>
    <row r="179" spans="1:5" x14ac:dyDescent="0.3">
      <c r="A179" s="8" t="s">
        <v>71</v>
      </c>
      <c r="B179" s="8" t="s">
        <v>72</v>
      </c>
      <c r="C179" s="9">
        <v>700</v>
      </c>
      <c r="D179" s="9">
        <v>652.5</v>
      </c>
      <c r="E179" s="9" t="s">
        <v>238</v>
      </c>
    </row>
    <row r="180" spans="1:5" x14ac:dyDescent="0.3">
      <c r="A180" s="11" t="s">
        <v>262</v>
      </c>
      <c r="B180" s="11" t="s">
        <v>263</v>
      </c>
      <c r="C180" s="12">
        <v>700</v>
      </c>
      <c r="D180" s="12">
        <v>652.5</v>
      </c>
      <c r="E180" s="12" t="s">
        <v>238</v>
      </c>
    </row>
    <row r="181" spans="1:5" x14ac:dyDescent="0.3">
      <c r="A181" s="8" t="s">
        <v>138</v>
      </c>
      <c r="B181" s="8" t="s">
        <v>23</v>
      </c>
      <c r="C181" s="9">
        <v>700</v>
      </c>
      <c r="D181" s="9">
        <v>652.5</v>
      </c>
      <c r="E181" s="9" t="s">
        <v>238</v>
      </c>
    </row>
    <row r="182" spans="1:5" x14ac:dyDescent="0.3">
      <c r="A182" s="11" t="s">
        <v>180</v>
      </c>
      <c r="B182" s="11" t="s">
        <v>181</v>
      </c>
      <c r="C182" s="12">
        <v>700</v>
      </c>
      <c r="D182" s="12">
        <v>652.5</v>
      </c>
      <c r="E182" s="12" t="s">
        <v>238</v>
      </c>
    </row>
    <row r="183" spans="1:5" x14ac:dyDescent="0.3">
      <c r="A183" s="8" t="s">
        <v>245</v>
      </c>
      <c r="B183" s="8" t="s">
        <v>18</v>
      </c>
      <c r="C183" s="9"/>
      <c r="D183" s="9">
        <v>652.5</v>
      </c>
      <c r="E183" s="9"/>
    </row>
    <row r="184" spans="1:5" x14ac:dyDescent="0.3">
      <c r="A184" s="11" t="s">
        <v>246</v>
      </c>
      <c r="B184" s="11" t="s">
        <v>247</v>
      </c>
      <c r="C184" s="12"/>
      <c r="D184" s="12">
        <v>652.5</v>
      </c>
      <c r="E184" s="12"/>
    </row>
    <row r="185" spans="1:5" x14ac:dyDescent="0.3">
      <c r="A185" s="8" t="s">
        <v>226</v>
      </c>
      <c r="B185" s="8" t="s">
        <v>93</v>
      </c>
      <c r="C185" s="9">
        <v>25800</v>
      </c>
      <c r="D185" s="9">
        <v>22977.25</v>
      </c>
      <c r="E185" s="9" t="s">
        <v>337</v>
      </c>
    </row>
    <row r="186" spans="1:5" x14ac:dyDescent="0.3">
      <c r="A186" s="11" t="s">
        <v>227</v>
      </c>
      <c r="B186" s="11" t="s">
        <v>107</v>
      </c>
      <c r="C186" s="12">
        <v>25800</v>
      </c>
      <c r="D186" s="12">
        <v>22977.25</v>
      </c>
      <c r="E186" s="12" t="s">
        <v>337</v>
      </c>
    </row>
    <row r="187" spans="1:5" x14ac:dyDescent="0.3">
      <c r="A187" s="8" t="s">
        <v>61</v>
      </c>
      <c r="B187" s="8" t="s">
        <v>62</v>
      </c>
      <c r="C187" s="9">
        <v>500</v>
      </c>
      <c r="D187" s="9"/>
      <c r="E187" s="9"/>
    </row>
    <row r="188" spans="1:5" x14ac:dyDescent="0.3">
      <c r="A188" s="11" t="s">
        <v>79</v>
      </c>
      <c r="B188" s="11" t="s">
        <v>80</v>
      </c>
      <c r="C188" s="12">
        <v>500</v>
      </c>
      <c r="D188" s="12"/>
      <c r="E188" s="12"/>
    </row>
    <row r="189" spans="1:5" x14ac:dyDescent="0.3">
      <c r="A189" s="8" t="s">
        <v>182</v>
      </c>
      <c r="B189" s="8" t="s">
        <v>51</v>
      </c>
      <c r="C189" s="9">
        <v>500</v>
      </c>
      <c r="D189" s="9"/>
      <c r="E189" s="9"/>
    </row>
    <row r="190" spans="1:5" x14ac:dyDescent="0.3">
      <c r="A190" s="11" t="s">
        <v>183</v>
      </c>
      <c r="B190" s="11" t="s">
        <v>52</v>
      </c>
      <c r="C190" s="12">
        <v>500</v>
      </c>
      <c r="D190" s="12"/>
      <c r="E190" s="12"/>
    </row>
    <row r="191" spans="1:5" x14ac:dyDescent="0.3">
      <c r="A191" s="8" t="s">
        <v>65</v>
      </c>
      <c r="B191" s="8" t="s">
        <v>66</v>
      </c>
      <c r="C191" s="9">
        <v>8000</v>
      </c>
      <c r="D191" s="9">
        <v>2997.31</v>
      </c>
      <c r="E191" s="9" t="s">
        <v>338</v>
      </c>
    </row>
    <row r="192" spans="1:5" x14ac:dyDescent="0.3">
      <c r="A192" s="11" t="s">
        <v>67</v>
      </c>
      <c r="B192" s="11" t="s">
        <v>68</v>
      </c>
      <c r="C192" s="12">
        <v>5000</v>
      </c>
      <c r="D192" s="12">
        <v>365</v>
      </c>
      <c r="E192" s="12" t="s">
        <v>339</v>
      </c>
    </row>
    <row r="193" spans="1:5" x14ac:dyDescent="0.3">
      <c r="A193" s="8" t="s">
        <v>182</v>
      </c>
      <c r="B193" s="8" t="s">
        <v>51</v>
      </c>
      <c r="C193" s="9">
        <v>5000</v>
      </c>
      <c r="D193" s="9">
        <v>365</v>
      </c>
      <c r="E193" s="9" t="s">
        <v>339</v>
      </c>
    </row>
    <row r="194" spans="1:5" x14ac:dyDescent="0.3">
      <c r="A194" s="11" t="s">
        <v>183</v>
      </c>
      <c r="B194" s="11" t="s">
        <v>52</v>
      </c>
      <c r="C194" s="12">
        <v>5000</v>
      </c>
      <c r="D194" s="12">
        <v>365</v>
      </c>
      <c r="E194" s="12" t="s">
        <v>339</v>
      </c>
    </row>
    <row r="195" spans="1:5" x14ac:dyDescent="0.3">
      <c r="A195" s="8" t="s">
        <v>184</v>
      </c>
      <c r="B195" s="8" t="s">
        <v>53</v>
      </c>
      <c r="C195" s="9"/>
      <c r="D195" s="9">
        <v>335</v>
      </c>
      <c r="E195" s="9"/>
    </row>
    <row r="196" spans="1:5" x14ac:dyDescent="0.3">
      <c r="A196" s="11" t="s">
        <v>185</v>
      </c>
      <c r="B196" s="11" t="s">
        <v>186</v>
      </c>
      <c r="C196" s="12"/>
      <c r="D196" s="12">
        <v>335</v>
      </c>
      <c r="E196" s="12"/>
    </row>
    <row r="197" spans="1:5" x14ac:dyDescent="0.3">
      <c r="A197" s="8" t="s">
        <v>188</v>
      </c>
      <c r="B197" s="8" t="s">
        <v>54</v>
      </c>
      <c r="C197" s="9"/>
      <c r="D197" s="9">
        <v>30</v>
      </c>
      <c r="E197" s="9"/>
    </row>
    <row r="198" spans="1:5" x14ac:dyDescent="0.3">
      <c r="A198" s="11" t="s">
        <v>189</v>
      </c>
      <c r="B198" s="11" t="s">
        <v>55</v>
      </c>
      <c r="C198" s="12"/>
      <c r="D198" s="12">
        <v>30</v>
      </c>
      <c r="E198" s="12"/>
    </row>
    <row r="199" spans="1:5" x14ac:dyDescent="0.3">
      <c r="A199" s="8" t="s">
        <v>81</v>
      </c>
      <c r="B199" s="8" t="s">
        <v>82</v>
      </c>
      <c r="C199" s="9">
        <v>3000</v>
      </c>
      <c r="D199" s="9">
        <v>2632.31</v>
      </c>
      <c r="E199" s="9" t="s">
        <v>340</v>
      </c>
    </row>
    <row r="200" spans="1:5" x14ac:dyDescent="0.3">
      <c r="A200" s="11" t="s">
        <v>182</v>
      </c>
      <c r="B200" s="11" t="s">
        <v>51</v>
      </c>
      <c r="C200" s="12">
        <v>3000</v>
      </c>
      <c r="D200" s="12">
        <v>2632.31</v>
      </c>
      <c r="E200" s="12" t="s">
        <v>340</v>
      </c>
    </row>
    <row r="201" spans="1:5" x14ac:dyDescent="0.3">
      <c r="A201" s="8" t="s">
        <v>183</v>
      </c>
      <c r="B201" s="8" t="s">
        <v>52</v>
      </c>
      <c r="C201" s="9">
        <v>3000</v>
      </c>
      <c r="D201" s="9">
        <v>2632.31</v>
      </c>
      <c r="E201" s="9" t="s">
        <v>340</v>
      </c>
    </row>
    <row r="202" spans="1:5" x14ac:dyDescent="0.3">
      <c r="A202" s="11" t="s">
        <v>184</v>
      </c>
      <c r="B202" s="11" t="s">
        <v>53</v>
      </c>
      <c r="C202" s="12"/>
      <c r="D202" s="12">
        <v>2632.31</v>
      </c>
      <c r="E202" s="12"/>
    </row>
    <row r="203" spans="1:5" x14ac:dyDescent="0.3">
      <c r="A203" s="8" t="s">
        <v>185</v>
      </c>
      <c r="B203" s="8" t="s">
        <v>186</v>
      </c>
      <c r="C203" s="9"/>
      <c r="D203" s="9">
        <v>2332.31</v>
      </c>
      <c r="E203" s="9"/>
    </row>
    <row r="204" spans="1:5" x14ac:dyDescent="0.3">
      <c r="A204" s="11" t="s">
        <v>208</v>
      </c>
      <c r="B204" s="11" t="s">
        <v>209</v>
      </c>
      <c r="C204" s="12"/>
      <c r="D204" s="12">
        <v>300</v>
      </c>
      <c r="E204" s="12"/>
    </row>
    <row r="205" spans="1:5" x14ac:dyDescent="0.3">
      <c r="A205" s="8" t="s">
        <v>71</v>
      </c>
      <c r="B205" s="8" t="s">
        <v>72</v>
      </c>
      <c r="C205" s="9">
        <v>17000</v>
      </c>
      <c r="D205" s="9">
        <v>19979.939999999999</v>
      </c>
      <c r="E205" s="9" t="s">
        <v>341</v>
      </c>
    </row>
    <row r="206" spans="1:5" x14ac:dyDescent="0.3">
      <c r="A206" s="11" t="s">
        <v>262</v>
      </c>
      <c r="B206" s="11" t="s">
        <v>263</v>
      </c>
      <c r="C206" s="12">
        <v>5000</v>
      </c>
      <c r="D206" s="12">
        <v>2834.91</v>
      </c>
      <c r="E206" s="12" t="s">
        <v>342</v>
      </c>
    </row>
    <row r="207" spans="1:5" x14ac:dyDescent="0.3">
      <c r="A207" s="8" t="s">
        <v>138</v>
      </c>
      <c r="B207" s="8" t="s">
        <v>23</v>
      </c>
      <c r="C207" s="9"/>
      <c r="D207" s="9">
        <v>199.96</v>
      </c>
      <c r="E207" s="9"/>
    </row>
    <row r="208" spans="1:5" x14ac:dyDescent="0.3">
      <c r="A208" s="11" t="s">
        <v>147</v>
      </c>
      <c r="B208" s="11" t="s">
        <v>30</v>
      </c>
      <c r="C208" s="12"/>
      <c r="D208" s="12">
        <v>199.96</v>
      </c>
      <c r="E208" s="12"/>
    </row>
    <row r="209" spans="1:5" x14ac:dyDescent="0.3">
      <c r="A209" s="8" t="s">
        <v>152</v>
      </c>
      <c r="B209" s="8" t="s">
        <v>35</v>
      </c>
      <c r="C209" s="9"/>
      <c r="D209" s="9">
        <v>199.96</v>
      </c>
      <c r="E209" s="9"/>
    </row>
    <row r="210" spans="1:5" x14ac:dyDescent="0.3">
      <c r="A210" s="11" t="s">
        <v>153</v>
      </c>
      <c r="B210" s="11" t="s">
        <v>36</v>
      </c>
      <c r="C210" s="12"/>
      <c r="D210" s="12">
        <v>199.96</v>
      </c>
      <c r="E210" s="12"/>
    </row>
    <row r="211" spans="1:5" x14ac:dyDescent="0.3">
      <c r="A211" s="8" t="s">
        <v>182</v>
      </c>
      <c r="B211" s="8" t="s">
        <v>51</v>
      </c>
      <c r="C211" s="9">
        <v>5000</v>
      </c>
      <c r="D211" s="9">
        <v>2634.95</v>
      </c>
      <c r="E211" s="9" t="s">
        <v>343</v>
      </c>
    </row>
    <row r="212" spans="1:5" x14ac:dyDescent="0.3">
      <c r="A212" s="11" t="s">
        <v>183</v>
      </c>
      <c r="B212" s="11" t="s">
        <v>52</v>
      </c>
      <c r="C212" s="12">
        <v>5000</v>
      </c>
      <c r="D212" s="12">
        <v>2634.95</v>
      </c>
      <c r="E212" s="12" t="s">
        <v>343</v>
      </c>
    </row>
    <row r="213" spans="1:5" x14ac:dyDescent="0.3">
      <c r="A213" s="8" t="s">
        <v>184</v>
      </c>
      <c r="B213" s="8" t="s">
        <v>53</v>
      </c>
      <c r="C213" s="9"/>
      <c r="D213" s="9">
        <v>2608.4699999999998</v>
      </c>
      <c r="E213" s="9"/>
    </row>
    <row r="214" spans="1:5" x14ac:dyDescent="0.3">
      <c r="A214" s="11" t="s">
        <v>185</v>
      </c>
      <c r="B214" s="11" t="s">
        <v>186</v>
      </c>
      <c r="C214" s="12"/>
      <c r="D214" s="12">
        <v>2608.4699999999998</v>
      </c>
      <c r="E214" s="12"/>
    </row>
    <row r="215" spans="1:5" x14ac:dyDescent="0.3">
      <c r="A215" s="8" t="s">
        <v>188</v>
      </c>
      <c r="B215" s="8" t="s">
        <v>54</v>
      </c>
      <c r="C215" s="9"/>
      <c r="D215" s="9">
        <v>26.48</v>
      </c>
      <c r="E215" s="9"/>
    </row>
    <row r="216" spans="1:5" x14ac:dyDescent="0.3">
      <c r="A216" s="11" t="s">
        <v>189</v>
      </c>
      <c r="B216" s="11" t="s">
        <v>55</v>
      </c>
      <c r="C216" s="12"/>
      <c r="D216" s="12">
        <v>26.48</v>
      </c>
      <c r="E216" s="12"/>
    </row>
    <row r="217" spans="1:5" x14ac:dyDescent="0.3">
      <c r="A217" s="8" t="s">
        <v>270</v>
      </c>
      <c r="B217" s="8" t="s">
        <v>271</v>
      </c>
      <c r="C217" s="9">
        <v>12000</v>
      </c>
      <c r="D217" s="9">
        <v>17145.03</v>
      </c>
      <c r="E217" s="9" t="s">
        <v>344</v>
      </c>
    </row>
    <row r="218" spans="1:5" x14ac:dyDescent="0.3">
      <c r="A218" s="11" t="s">
        <v>182</v>
      </c>
      <c r="B218" s="11" t="s">
        <v>51</v>
      </c>
      <c r="C218" s="12">
        <v>12000</v>
      </c>
      <c r="D218" s="12">
        <v>17145.03</v>
      </c>
      <c r="E218" s="12" t="s">
        <v>344</v>
      </c>
    </row>
    <row r="219" spans="1:5" x14ac:dyDescent="0.3">
      <c r="A219" s="8" t="s">
        <v>183</v>
      </c>
      <c r="B219" s="8" t="s">
        <v>52</v>
      </c>
      <c r="C219" s="9">
        <v>12000</v>
      </c>
      <c r="D219" s="9">
        <v>17145.03</v>
      </c>
      <c r="E219" s="9" t="s">
        <v>344</v>
      </c>
    </row>
    <row r="220" spans="1:5" x14ac:dyDescent="0.3">
      <c r="A220" s="11" t="s">
        <v>184</v>
      </c>
      <c r="B220" s="11" t="s">
        <v>53</v>
      </c>
      <c r="C220" s="12"/>
      <c r="D220" s="12">
        <v>16349.98</v>
      </c>
      <c r="E220" s="12"/>
    </row>
    <row r="221" spans="1:5" x14ac:dyDescent="0.3">
      <c r="A221" s="8" t="s">
        <v>185</v>
      </c>
      <c r="B221" s="8" t="s">
        <v>186</v>
      </c>
      <c r="C221" s="9"/>
      <c r="D221" s="9">
        <v>11249.98</v>
      </c>
      <c r="E221" s="9"/>
    </row>
    <row r="222" spans="1:5" x14ac:dyDescent="0.3">
      <c r="A222" s="11" t="s">
        <v>208</v>
      </c>
      <c r="B222" s="11" t="s">
        <v>209</v>
      </c>
      <c r="C222" s="12"/>
      <c r="D222" s="12">
        <v>5100</v>
      </c>
      <c r="E222" s="12"/>
    </row>
    <row r="223" spans="1:5" x14ac:dyDescent="0.3">
      <c r="A223" s="8" t="s">
        <v>188</v>
      </c>
      <c r="B223" s="8" t="s">
        <v>54</v>
      </c>
      <c r="C223" s="9"/>
      <c r="D223" s="9">
        <v>795.05</v>
      </c>
      <c r="E223" s="9"/>
    </row>
    <row r="224" spans="1:5" x14ac:dyDescent="0.3">
      <c r="A224" s="11" t="s">
        <v>189</v>
      </c>
      <c r="B224" s="11" t="s">
        <v>55</v>
      </c>
      <c r="C224" s="12"/>
      <c r="D224" s="12">
        <v>795.05</v>
      </c>
      <c r="E224" s="12"/>
    </row>
    <row r="225" spans="1:5" x14ac:dyDescent="0.3">
      <c r="A225" s="8" t="s">
        <v>75</v>
      </c>
      <c r="B225" s="8" t="s">
        <v>76</v>
      </c>
      <c r="C225" s="9">
        <v>300</v>
      </c>
      <c r="D225" s="9"/>
      <c r="E225" s="9"/>
    </row>
    <row r="226" spans="1:5" x14ac:dyDescent="0.3">
      <c r="A226" s="11" t="s">
        <v>77</v>
      </c>
      <c r="B226" s="11" t="s">
        <v>78</v>
      </c>
      <c r="C226" s="12">
        <v>300</v>
      </c>
      <c r="D226" s="12"/>
      <c r="E226" s="12"/>
    </row>
    <row r="227" spans="1:5" x14ac:dyDescent="0.3">
      <c r="A227" s="8" t="s">
        <v>182</v>
      </c>
      <c r="B227" s="8" t="s">
        <v>51</v>
      </c>
      <c r="C227" s="9">
        <v>300</v>
      </c>
      <c r="D227" s="9"/>
      <c r="E227" s="9"/>
    </row>
    <row r="228" spans="1:5" x14ac:dyDescent="0.3">
      <c r="A228" s="11" t="s">
        <v>183</v>
      </c>
      <c r="B228" s="11" t="s">
        <v>52</v>
      </c>
      <c r="C228" s="12">
        <v>300</v>
      </c>
      <c r="D228" s="12"/>
      <c r="E228" s="12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3</vt:i4>
      </vt:variant>
    </vt:vector>
  </HeadingPairs>
  <TitlesOfParts>
    <vt:vector size="10" baseType="lpstr">
      <vt:lpstr>SAŽETAK OPĆEG DIJELA</vt:lpstr>
      <vt:lpstr>Ekon_klas</vt:lpstr>
      <vt:lpstr>Izvori_financ</vt:lpstr>
      <vt:lpstr>Funkc_klas</vt:lpstr>
      <vt:lpstr>Račun_fin_prema_EK</vt:lpstr>
      <vt:lpstr>Račun_fin_prema_IF</vt:lpstr>
      <vt:lpstr>Programska_klas</vt:lpstr>
      <vt:lpstr>Ekon_klas!Ispis_naslova</vt:lpstr>
      <vt:lpstr>Izvori_financ!Ispis_naslova</vt:lpstr>
      <vt:lpstr>Programska_klas!Ispis_naslova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2025-07-15T06:06:56Z</cp:lastPrinted>
  <dcterms:created xsi:type="dcterms:W3CDTF">2022-07-19T20:33:42Z</dcterms:created>
  <dcterms:modified xsi:type="dcterms:W3CDTF">2026-07-24T09:06:57Z</dcterms:modified>
</cp:coreProperties>
</file>